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yan\Documents\Trabajo\Trimestrales\3T\Género\Finales\"/>
    </mc:Choice>
  </mc:AlternateContent>
  <bookViews>
    <workbookView xWindow="0" yWindow="0" windowWidth="16815" windowHeight="7620" tabRatio="743"/>
  </bookViews>
  <sheets>
    <sheet name="Físico" sheetId="103" r:id="rId1"/>
    <sheet name="Financiero" sheetId="104" r:id="rId2"/>
    <sheet name="1 R001" sheetId="1" r:id="rId3"/>
    <sheet name="4 E015" sheetId="2" r:id="rId4"/>
    <sheet name="4 P006" sheetId="3" r:id="rId5"/>
    <sheet name="4 P022" sheetId="4" r:id="rId6"/>
    <sheet name="4 P024" sheetId="5" r:id="rId7"/>
    <sheet name="5 E002" sheetId="7" r:id="rId8"/>
    <sheet name="5 M001" sheetId="8" r:id="rId9"/>
    <sheet name="5 P005" sheetId="9" r:id="rId10"/>
    <sheet name="6 M001" sheetId="6" r:id="rId11"/>
    <sheet name="7 A900" sheetId="10" r:id="rId12"/>
    <sheet name="8 S053" sheetId="11" r:id="rId13"/>
    <sheet name="8 U020" sheetId="12" r:id="rId14"/>
    <sheet name="8 U023" sheetId="13" r:id="rId15"/>
    <sheet name="8 U024" sheetId="14" r:id="rId16"/>
    <sheet name="9 P001" sheetId="15" r:id="rId17"/>
    <sheet name="10 M001" sheetId="16" r:id="rId18"/>
    <sheet name="10 U006" sheetId="17" r:id="rId19"/>
    <sheet name="11 E010" sheetId="18" r:id="rId20"/>
    <sheet name="11 E021" sheetId="19" r:id="rId21"/>
    <sheet name="11 E032" sheetId="20" r:id="rId22"/>
    <sheet name="11 S072" sheetId="21" r:id="rId23"/>
    <sheet name="11 S243" sheetId="22" r:id="rId24"/>
    <sheet name="11 S247" sheetId="23" r:id="rId25"/>
    <sheet name="11 S271" sheetId="24" r:id="rId26"/>
    <sheet name="11 S295" sheetId="25" r:id="rId27"/>
    <sheet name="11 S296" sheetId="26" r:id="rId28"/>
    <sheet name="11 S297" sheetId="27" r:id="rId29"/>
    <sheet name="11 S300" sheetId="28" r:id="rId30"/>
    <sheet name="11 U084" sheetId="29" r:id="rId31"/>
    <sheet name="11 U280" sheetId="30" r:id="rId32"/>
    <sheet name="12 E010" sheetId="31" r:id="rId33"/>
    <sheet name="12 E022" sheetId="32" r:id="rId34"/>
    <sheet name="12 E023" sheetId="33" r:id="rId35"/>
    <sheet name="12 E025" sheetId="34" r:id="rId36"/>
    <sheet name="12 E036" sheetId="35" r:id="rId37"/>
    <sheet name="12 P016" sheetId="36" r:id="rId38"/>
    <sheet name="12 P018" sheetId="37" r:id="rId39"/>
    <sheet name="12 P020" sheetId="38" r:id="rId40"/>
    <sheet name="12 U008" sheetId="39" r:id="rId41"/>
    <sheet name="13 A006" sheetId="40" r:id="rId42"/>
    <sheet name="14 E002" sheetId="41" r:id="rId43"/>
    <sheet name="14 E003" sheetId="42" r:id="rId44"/>
    <sheet name="14 S043" sheetId="43" r:id="rId45"/>
    <sheet name="14 U280" sheetId="44" r:id="rId46"/>
    <sheet name="15 P005" sheetId="45" r:id="rId47"/>
    <sheet name="15 S273" sheetId="46" r:id="rId48"/>
    <sheet name="16 P002" sheetId="47" r:id="rId49"/>
    <sheet name="16 S046" sheetId="48" r:id="rId50"/>
    <sheet name="16 S219" sheetId="49" r:id="rId51"/>
    <sheet name="18 E568" sheetId="50" r:id="rId52"/>
    <sheet name="18 G003" sheetId="51" r:id="rId53"/>
    <sheet name="18 M001" sheetId="110" r:id="rId54"/>
    <sheet name="18 P002" sheetId="111" r:id="rId55"/>
    <sheet name="18 P008" sheetId="52" r:id="rId56"/>
    <sheet name="19 J014" sheetId="53" r:id="rId57"/>
    <sheet name="20 E016" sheetId="54" r:id="rId58"/>
    <sheet name="20 S017" sheetId="55" r:id="rId59"/>
    <sheet name="20 S155" sheetId="56" r:id="rId60"/>
    <sheet name="20 S174" sheetId="57" r:id="rId61"/>
    <sheet name="20 S176" sheetId="58" r:id="rId62"/>
    <sheet name="20 U010" sheetId="59" r:id="rId63"/>
    <sheet name="21 P001" sheetId="60" r:id="rId64"/>
    <sheet name="22 M001" sheetId="61" r:id="rId65"/>
    <sheet name="22 R003" sheetId="62" r:id="rId66"/>
    <sheet name="22 R005" sheetId="63" r:id="rId67"/>
    <sheet name="22 R008" sheetId="64" r:id="rId68"/>
    <sheet name="22 R009" sheetId="65" r:id="rId69"/>
    <sheet name="22 R010" sheetId="66" r:id="rId70"/>
    <sheet name="22 R011" sheetId="67" r:id="rId71"/>
    <sheet name="35 E013" sheetId="68" r:id="rId72"/>
    <sheet name="35 M001" sheetId="69" r:id="rId73"/>
    <sheet name="36 P001" sheetId="70" r:id="rId74"/>
    <sheet name="38 F002" sheetId="71" r:id="rId75"/>
    <sheet name="38 S190" sheetId="72" r:id="rId76"/>
    <sheet name="40 P002" sheetId="73" r:id="rId77"/>
    <sheet name="43 M001" sheetId="74" r:id="rId78"/>
    <sheet name="45 G001" sheetId="75" r:id="rId79"/>
    <sheet name="45 G002" sheetId="76" r:id="rId80"/>
    <sheet name="45 M001" sheetId="77" r:id="rId81"/>
    <sheet name="47 E033" sheetId="78" r:id="rId82"/>
    <sheet name="47 P010" sheetId="101" r:id="rId83"/>
    <sheet name="47 M001" sheetId="107" r:id="rId84"/>
    <sheet name="47 O001" sheetId="108" r:id="rId85"/>
    <sheet name="47 S010" sheetId="102" r:id="rId86"/>
    <sheet name="47 S249" sheetId="79" r:id="rId87"/>
    <sheet name="47 U011" sheetId="80" r:id="rId88"/>
    <sheet name="48 E011" sheetId="81" r:id="rId89"/>
    <sheet name="48 S303" sheetId="82" r:id="rId90"/>
    <sheet name="49 E009" sheetId="83" r:id="rId91"/>
    <sheet name="49 E010" sheetId="84" r:id="rId92"/>
    <sheet name="49 E011" sheetId="85" r:id="rId93"/>
    <sheet name="49 E013" sheetId="86" r:id="rId94"/>
    <sheet name="49 M001" sheetId="87" r:id="rId95"/>
    <sheet name="50 E001" sheetId="88" r:id="rId96"/>
    <sheet name="50 E007" sheetId="89" r:id="rId97"/>
    <sheet name="50 E011" sheetId="90" r:id="rId98"/>
    <sheet name="51 E036" sheetId="91" r:id="rId99"/>
    <sheet name="51 E043" sheetId="92" r:id="rId100"/>
    <sheet name="52 M001" sheetId="93" r:id="rId101"/>
    <sheet name="53 E561" sheetId="94" r:id="rId102"/>
    <sheet name="53 E579" sheetId="95" r:id="rId103"/>
    <sheet name="53 E580" sheetId="96" r:id="rId104"/>
    <sheet name="53 E582" sheetId="97" r:id="rId105"/>
    <sheet name="53 E585" sheetId="98" r:id="rId106"/>
    <sheet name="53 M001" sheetId="99" r:id="rId107"/>
    <sheet name="53 P552" sheetId="100"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a">#N/A</definedName>
    <definedName name="\b">#N/A</definedName>
    <definedName name="\c" localSheetId="53">#REF!</definedName>
    <definedName name="\c" localSheetId="54">#REF!</definedName>
    <definedName name="\c" localSheetId="1">#REF!</definedName>
    <definedName name="\c" localSheetId="0">#REF!</definedName>
    <definedName name="\c">#REF!</definedName>
    <definedName name="\p">#N/A</definedName>
    <definedName name="\s">#N/A</definedName>
    <definedName name="\z" localSheetId="53">#REF!</definedName>
    <definedName name="\z" localSheetId="54">#REF!</definedName>
    <definedName name="\z" localSheetId="1">#REF!</definedName>
    <definedName name="\z" localSheetId="0">#REF!</definedName>
    <definedName name="\z">#REF!</definedName>
    <definedName name="_________ABR1" localSheetId="53">[1]!ABR&amp;[1]!MAY&amp;[1]!JUN&amp;[1]!JUL&amp;[1]!AGO&amp;[1]!SEP</definedName>
    <definedName name="_________ABR1" localSheetId="54">[1]!ABR&amp;[1]!MAY&amp;[1]!JUN&amp;[1]!JUL&amp;[1]!AGO&amp;[1]!SEP</definedName>
    <definedName name="_________ABR1">[1]!ABR&amp;[1]!MAY&amp;[1]!JUN&amp;[1]!JUL&amp;[1]!AGO&amp;[1]!SEP</definedName>
    <definedName name="_________AGO1" localSheetId="53">[1]!AGO&amp;[1]!SEP&amp;[1]!OCT&amp;[1]!NOV&amp;[1]!DIC</definedName>
    <definedName name="_________AGO1" localSheetId="54">[1]!AGO&amp;[1]!SEP&amp;[1]!OCT&amp;[1]!NOV&amp;[1]!DIC</definedName>
    <definedName name="_________AGO1">[1]!AGO&amp;[1]!SEP&amp;[1]!OCT&amp;[1]!NOV&amp;[1]!DIC</definedName>
    <definedName name="_________FEB1" localSheetId="53">[1]!FEB&amp;[1]!MAR&amp;[1]!ABR&amp;[1]!MAY&amp;[1]!JUN&amp;[1]!JUL</definedName>
    <definedName name="_________FEB1" localSheetId="54">[1]!FEB&amp;[1]!MAR&amp;[1]!ABR&amp;[1]!MAY&amp;[1]!JUN&amp;[1]!JUL</definedName>
    <definedName name="_________FEB1">[1]!FEB&amp;[1]!MAR&amp;[1]!ABR&amp;[1]!MAY&amp;[1]!JUN&amp;[1]!JUL</definedName>
    <definedName name="_________JUL1" localSheetId="53">[1]!JUL&amp;[1]!AGO&amp;[1]!SEP&amp;[1]!OCT&amp;[1]!NOV</definedName>
    <definedName name="_________JUL1" localSheetId="54">[1]!JUL&amp;[1]!AGO&amp;[1]!SEP&amp;[1]!OCT&amp;[1]!NOV</definedName>
    <definedName name="_________JUL1">[1]!JUL&amp;[1]!AGO&amp;[1]!SEP&amp;[1]!OCT&amp;[1]!NOV</definedName>
    <definedName name="_________JUN1" localSheetId="53">[1]!JUN&amp;[1]!JUL&amp;[1]!AGO&amp;[1]!SEP&amp;[1]!OCT</definedName>
    <definedName name="_________JUN1" localSheetId="54">[1]!JUN&amp;[1]!JUL&amp;[1]!AGO&amp;[1]!SEP&amp;[1]!OCT</definedName>
    <definedName name="_________JUN1">[1]!JUN&amp;[1]!JUL&amp;[1]!AGO&amp;[1]!SEP&amp;[1]!OCT</definedName>
    <definedName name="_________MAR1" localSheetId="53">[1]!MAR&amp;[1]!ABR&amp;[1]!MAY&amp;[1]!JUN&amp;[1]!JUL&amp;[1]!AGO</definedName>
    <definedName name="_________MAR1" localSheetId="54">[1]!MAR&amp;[1]!ABR&amp;[1]!MAY&amp;[1]!JUN&amp;[1]!JUL&amp;[1]!AGO</definedName>
    <definedName name="_________MAR1">[1]!MAR&amp;[1]!ABR&amp;[1]!MAY&amp;[1]!JUN&amp;[1]!JUL&amp;[1]!AGO</definedName>
    <definedName name="_________MAY1" localSheetId="53">[1]!MAY&amp;[1]!JUN&amp;[1]!JUL&amp;[1]!AGO&amp;[1]!SEP</definedName>
    <definedName name="_________MAY1" localSheetId="54">[1]!MAY&amp;[1]!JUN&amp;[1]!JUL&amp;[1]!AGO&amp;[1]!SEP</definedName>
    <definedName name="_________MAY1">[1]!MAY&amp;[1]!JUN&amp;[1]!JUL&amp;[1]!AGO&amp;[1]!SEP</definedName>
    <definedName name="_________NOV1" localSheetId="53">[1]!NOV&amp;[1]!DIC</definedName>
    <definedName name="_________NOV1" localSheetId="54">[1]!NOV&amp;[1]!DIC</definedName>
    <definedName name="_________NOV1">[1]!NOV&amp;[1]!DIC</definedName>
    <definedName name="_________OCT1" localSheetId="53">[1]!OCT&amp;[1]!NOV&amp;[1]!DIC</definedName>
    <definedName name="_________OCT1" localSheetId="54">[1]!OCT&amp;[1]!NOV&amp;[1]!DIC</definedName>
    <definedName name="_________OCT1">[1]!OCT&amp;[1]!NOV&amp;[1]!DIC</definedName>
    <definedName name="_________SEP1" localSheetId="53">[1]!SEP&amp;[1]!OCT&amp;[1]!NOV&amp;[1]!DIC</definedName>
    <definedName name="_________SEP1" localSheetId="54">[1]!SEP&amp;[1]!OCT&amp;[1]!NOV&amp;[1]!DIC</definedName>
    <definedName name="_________SEP1">[1]!SEP&amp;[1]!OCT&amp;[1]!NOV&amp;[1]!DIC</definedName>
    <definedName name="________cad179" localSheetId="53">'[2]Mod Eco Controlados 99'!#REF!</definedName>
    <definedName name="________cad179" localSheetId="54">'[2]Mod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53">[1]!FEB&amp;[1]!MAR&amp;[1]!ABR&amp;[1]!MAY&amp;[1]!JUN&amp;[1]!JUL</definedName>
    <definedName name="________FEB1" localSheetId="54">[1]!FEB&amp;[1]!MAR&amp;[1]!ABR&amp;[1]!MAY&amp;[1]!JUN&amp;[1]!JUL</definedName>
    <definedName name="________FEB1">[1]!FEB&amp;[1]!MAR&amp;[1]!ABR&amp;[1]!MAY&amp;[1]!JUN&amp;[1]!JUL</definedName>
    <definedName name="________JUL1" localSheetId="53">[1]!JUL&amp;[1]!AGO&amp;[1]!SEP&amp;[1]!OCT&amp;[1]!NOV</definedName>
    <definedName name="________JUL1" localSheetId="54">[1]!JUL&amp;[1]!AGO&amp;[1]!SEP&amp;[1]!OCT&amp;[1]!NOV</definedName>
    <definedName name="________JUL1">[1]!JUL&amp;[1]!AGO&amp;[1]!SEP&amp;[1]!OCT&amp;[1]!NOV</definedName>
    <definedName name="________JUN1" localSheetId="53">[1]!JUN&amp;[1]!JUL&amp;[1]!AGO&amp;[1]!SEP&amp;[1]!OCT</definedName>
    <definedName name="________JUN1" localSheetId="54">[1]!JUN&amp;[1]!JUL&amp;[1]!AGO&amp;[1]!SEP&amp;[1]!OCT</definedName>
    <definedName name="________JUN1">[1]!JUN&amp;[1]!JUL&amp;[1]!AGO&amp;[1]!SEP&amp;[1]!OCT</definedName>
    <definedName name="________OCT1" localSheetId="53">[1]!OCT&amp;[1]!NOV&amp;[1]!DIC</definedName>
    <definedName name="________OCT1" localSheetId="54">[1]!OCT&amp;[1]!NOV&amp;[1]!DIC</definedName>
    <definedName name="________OCT1">[1]!OCT&amp;[1]!NOV&amp;[1]!DIC</definedName>
    <definedName name="________SEP1" localSheetId="53">[1]!SEP&amp;[1]!OCT&amp;[1]!NOV&amp;[1]!DIC</definedName>
    <definedName name="________SEP1" localSheetId="54">[1]!SEP&amp;[1]!OCT&amp;[1]!NOV&amp;[1]!DIC</definedName>
    <definedName name="________SEP1">[1]!SEP&amp;[1]!OCT&amp;[1]!NOV&amp;[1]!DIC</definedName>
    <definedName name="________smg97">'[3]Premisa macro'!$E$4</definedName>
    <definedName name="_______ABR1" localSheetId="53">[1]!ABR&amp;[1]!MAY&amp;[1]!JUN&amp;[1]!JUL&amp;[1]!AGO&amp;[1]!SEP</definedName>
    <definedName name="_______ABR1" localSheetId="54">[1]!ABR&amp;[1]!MAY&amp;[1]!JUN&amp;[1]!JUL&amp;[1]!AGO&amp;[1]!SEP</definedName>
    <definedName name="_______ABR1">[1]!ABR&amp;[1]!MAY&amp;[1]!JUN&amp;[1]!JUL&amp;[1]!AGO&amp;[1]!SEP</definedName>
    <definedName name="_______ABR2">[4]edofza4!$C$22</definedName>
    <definedName name="_______AGO1" localSheetId="53">[1]!AGO&amp;[1]!SEP&amp;[1]!OCT&amp;[1]!NOV&amp;[1]!DIC</definedName>
    <definedName name="_______AGO1" localSheetId="54">[1]!AGO&amp;[1]!SEP&amp;[1]!OCT&amp;[1]!NOV&amp;[1]!DIC</definedName>
    <definedName name="_______AGO1">[1]!AGO&amp;[1]!SEP&amp;[1]!OCT&amp;[1]!NOV&amp;[1]!DIC</definedName>
    <definedName name="_______AGO2">[4]edofza8!$C$22</definedName>
    <definedName name="_______CFD02" localSheetId="53">#REF!</definedName>
    <definedName name="_______CFD02" localSheetId="54">#REF!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53">[1]!FEB&amp;[1]!MAR&amp;[1]!ABR&amp;[1]!MAY&amp;[1]!JUN&amp;[1]!JUL</definedName>
    <definedName name="_______FEB1" localSheetId="54">[1]!FEB&amp;[1]!MAR&amp;[1]!ABR&amp;[1]!MAY&amp;[1]!JUN&amp;[1]!JUL</definedName>
    <definedName name="_______FEB1">[1]!FEB&amp;[1]!MAR&amp;[1]!ABR&amp;[1]!MAY&amp;[1]!JUN&amp;[1]!JUL</definedName>
    <definedName name="_______FEB2">[4]edofza2!$C$22</definedName>
    <definedName name="_______JUL1" localSheetId="53">[1]!JUL&amp;[1]!AGO&amp;[1]!SEP&amp;[1]!OCT&amp;[1]!NOV</definedName>
    <definedName name="_______JUL1" localSheetId="54">[1]!JUL&amp;[1]!AGO&amp;[1]!SEP&amp;[1]!OCT&amp;[1]!NOV</definedName>
    <definedName name="_______JUL1">[1]!JUL&amp;[1]!AGO&amp;[1]!SEP&amp;[1]!OCT&amp;[1]!NOV</definedName>
    <definedName name="_______JUL2">[4]edofza7!$C$22</definedName>
    <definedName name="_______JUN1" localSheetId="53">[1]!JUN&amp;[1]!JUL&amp;[1]!AGO&amp;[1]!SEP&amp;[1]!OCT</definedName>
    <definedName name="_______JUN1" localSheetId="54">[1]!JUN&amp;[1]!JUL&amp;[1]!AGO&amp;[1]!SEP&amp;[1]!OCT</definedName>
    <definedName name="_______JUN1">[1]!JUN&amp;[1]!JUL&amp;[1]!AGO&amp;[1]!SEP&amp;[1]!OCT</definedName>
    <definedName name="_______JUN2">[4]edofza6!$C$22</definedName>
    <definedName name="_______MAR1" localSheetId="53">[1]!MAR&amp;[1]!ABR&amp;[1]!MAY&amp;[1]!JUN&amp;[1]!JUL&amp;[1]!AGO</definedName>
    <definedName name="_______MAR1" localSheetId="54">[1]!MAR&amp;[1]!ABR&amp;[1]!MAY&amp;[1]!JUN&amp;[1]!JUL&amp;[1]!AGO</definedName>
    <definedName name="_______MAR1">[1]!MAR&amp;[1]!ABR&amp;[1]!MAY&amp;[1]!JUN&amp;[1]!JUL&amp;[1]!AGO</definedName>
    <definedName name="_______MAR2">[4]edofza3!$C$22</definedName>
    <definedName name="_______MAY1" localSheetId="53">[1]!MAY&amp;[1]!JUN&amp;[1]!JUL&amp;[1]!AGO&amp;[1]!SEP</definedName>
    <definedName name="_______MAY1" localSheetId="54">[1]!MAY&amp;[1]!JUN&amp;[1]!JUL&amp;[1]!AGO&amp;[1]!SEP</definedName>
    <definedName name="_______MAY1">[1]!MAY&amp;[1]!JUN&amp;[1]!JUL&amp;[1]!AGO&amp;[1]!SEP</definedName>
    <definedName name="_______MAY2">[4]edofza5!$C$22</definedName>
    <definedName name="_______NOV1" localSheetId="53">[1]!NOV&amp;[1]!DIC</definedName>
    <definedName name="_______NOV1" localSheetId="54">[1]!NOV&amp;[1]!DIC</definedName>
    <definedName name="_______NOV1">[1]!NOV&amp;[1]!DIC</definedName>
    <definedName name="_______NOV2">[4]edofza11!$C$43</definedName>
    <definedName name="_______OCT1" localSheetId="53">[1]!OCT&amp;[1]!NOV&amp;[1]!DIC</definedName>
    <definedName name="_______OCT1" localSheetId="54">[1]!OCT&amp;[1]!NOV&amp;[1]!DIC</definedName>
    <definedName name="_______OCT1">[1]!OCT&amp;[1]!NOV&amp;[1]!DIC</definedName>
    <definedName name="_______OCT2">[4]edofza10!$C$22</definedName>
    <definedName name="_______PIB08" localSheetId="53">#REF!</definedName>
    <definedName name="_______PIB08" localSheetId="54">#REF!</definedName>
    <definedName name="_______PIB08" localSheetId="1">#REF!</definedName>
    <definedName name="_______PIB08" localSheetId="0">#REF!</definedName>
    <definedName name="_______PIB08">#REF!</definedName>
    <definedName name="_______SEP1" localSheetId="53">[1]!SEP&amp;[1]!OCT&amp;[1]!NOV&amp;[1]!DIC</definedName>
    <definedName name="_______SEP1" localSheetId="54">[1]!SEP&amp;[1]!OCT&amp;[1]!NOV&amp;[1]!DIC</definedName>
    <definedName name="_______SEP1">[1]!SEP&amp;[1]!OCT&amp;[1]!NOV&amp;[1]!DIC</definedName>
    <definedName name="_______SEP2">[4]edofza9!$C$22</definedName>
    <definedName name="_______smg97">'[5]Premisa macro'!$E$4</definedName>
    <definedName name="_______syt03" localSheetId="53">#REF!</definedName>
    <definedName name="_______syt03" localSheetId="54">#REF!</definedName>
    <definedName name="_______syt03" localSheetId="1">#REF!</definedName>
    <definedName name="_______syt03" localSheetId="0">#REF!</definedName>
    <definedName name="_______syt03">#REF!</definedName>
    <definedName name="_______TDC2001">'[6]Tipos de Cambio'!$C$4</definedName>
    <definedName name="______ABR1" localSheetId="53">[1]!ABR&amp;[1]!MAY&amp;[1]!JUN&amp;[1]!JUL&amp;[1]!AGO&amp;[1]!SEP</definedName>
    <definedName name="______ABR1" localSheetId="54">[1]!ABR&amp;[1]!MAY&amp;[1]!JUN&amp;[1]!JUL&amp;[1]!AGO&amp;[1]!SEP</definedName>
    <definedName name="______ABR1">[1]!ABR&amp;[1]!MAY&amp;[1]!JUN&amp;[1]!JUL&amp;[1]!AGO&amp;[1]!SEP</definedName>
    <definedName name="______ABR2">[4]edofza4!$C$22</definedName>
    <definedName name="______AGO1" localSheetId="53">[1]!AGO&amp;[1]!SEP&amp;[1]!OCT&amp;[1]!NOV&amp;[1]!DIC</definedName>
    <definedName name="______AGO1" localSheetId="54">[1]!AGO&amp;[1]!SEP&amp;[1]!OCT&amp;[1]!NOV&amp;[1]!DIC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53">[1]!FEB&amp;[1]!MAR&amp;[1]!ABR&amp;[1]!MAY&amp;[1]!JUN&amp;[1]!JUL</definedName>
    <definedName name="______FEB1" localSheetId="54">[1]!FEB&amp;[1]!MAR&amp;[1]!ABR&amp;[1]!MAY&amp;[1]!JUN&amp;[1]!JUL</definedName>
    <definedName name="______FEB1">[1]!FEB&amp;[1]!MAR&amp;[1]!ABR&amp;[1]!MAY&amp;[1]!JUN&amp;[1]!JUL</definedName>
    <definedName name="______FEB2">[4]edofza2!$C$22</definedName>
    <definedName name="______JUL1" localSheetId="53">[1]!JUL&amp;[1]!AGO&amp;[1]!SEP&amp;[1]!OCT&amp;[1]!NOV</definedName>
    <definedName name="______JUL1" localSheetId="54">[1]!JUL&amp;[1]!AGO&amp;[1]!SEP&amp;[1]!OCT&amp;[1]!NOV</definedName>
    <definedName name="______JUL1">[1]!JUL&amp;[1]!AGO&amp;[1]!SEP&amp;[1]!OCT&amp;[1]!NOV</definedName>
    <definedName name="______JUL2">[4]edofza7!$C$22</definedName>
    <definedName name="______JUN1" localSheetId="53">[1]!JUN&amp;[1]!JUL&amp;[1]!AGO&amp;[1]!SEP&amp;[1]!OCT</definedName>
    <definedName name="______JUN1" localSheetId="54">[1]!JUN&amp;[1]!JUL&amp;[1]!AGO&amp;[1]!SEP&amp;[1]!OCT</definedName>
    <definedName name="______JUN1">[1]!JUN&amp;[1]!JUL&amp;[1]!AGO&amp;[1]!SEP&amp;[1]!OCT</definedName>
    <definedName name="______JUN2">[4]edofza6!$C$22</definedName>
    <definedName name="______MAR1" localSheetId="53">[1]!MAR&amp;[1]!ABR&amp;[1]!MAY&amp;[1]!JUN&amp;[1]!JUL&amp;[1]!AGO</definedName>
    <definedName name="______MAR1" localSheetId="54">[1]!MAR&amp;[1]!ABR&amp;[1]!MAY&amp;[1]!JUN&amp;[1]!JUL&amp;[1]!AGO</definedName>
    <definedName name="______MAR1">[1]!MAR&amp;[1]!ABR&amp;[1]!MAY&amp;[1]!JUN&amp;[1]!JUL&amp;[1]!AGO</definedName>
    <definedName name="______MAR2">[4]edofza3!$C$22</definedName>
    <definedName name="______MAY1" localSheetId="53">[1]!MAY&amp;[1]!JUN&amp;[1]!JUL&amp;[1]!AGO&amp;[1]!SEP</definedName>
    <definedName name="______MAY1" localSheetId="54">[1]!MAY&amp;[1]!JUN&amp;[1]!JUL&amp;[1]!AGO&amp;[1]!SEP</definedName>
    <definedName name="______MAY1">[1]!MAY&amp;[1]!JUN&amp;[1]!JUL&amp;[1]!AGO&amp;[1]!SEP</definedName>
    <definedName name="______MAY2">[4]edofza5!$C$22</definedName>
    <definedName name="______NOV1" localSheetId="53">[1]!NOV&amp;[1]!DIC</definedName>
    <definedName name="______NOV1" localSheetId="54">[1]!NOV&amp;[1]!DIC</definedName>
    <definedName name="______NOV1">[1]!NOV&amp;[1]!DIC</definedName>
    <definedName name="______NOV2">[4]edofza11!$C$43</definedName>
    <definedName name="______OCT1" localSheetId="53">[1]!OCT&amp;[1]!NOV&amp;[1]!DIC</definedName>
    <definedName name="______OCT1" localSheetId="54">[1]!OCT&amp;[1]!NOV&amp;[1]!DIC</definedName>
    <definedName name="______OCT1">[1]!OCT&amp;[1]!NOV&amp;[1]!DIC</definedName>
    <definedName name="______OCT2">[4]edofza10!$C$22</definedName>
    <definedName name="______SEP1" localSheetId="53">[1]!SEP&amp;[1]!OCT&amp;[1]!NOV&amp;[1]!DIC</definedName>
    <definedName name="______SEP1" localSheetId="54">[1]!SEP&amp;[1]!OCT&amp;[1]!NOV&amp;[1]!DIC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53">[1]!ABR&amp;[1]!MAY&amp;[1]!JUN&amp;[1]!JUL&amp;[1]!AGO&amp;[1]!SEP</definedName>
    <definedName name="_____ABR1" localSheetId="54">[1]!ABR&amp;[1]!MAY&amp;[1]!JUN&amp;[1]!JUL&amp;[1]!AGO&amp;[1]!SEP</definedName>
    <definedName name="_____ABR1">[1]!ABR&amp;[1]!MAY&amp;[1]!JUN&amp;[1]!JUL&amp;[1]!AGO&amp;[1]!SEP</definedName>
    <definedName name="_____ABR2">[4]edofza4!$C$22</definedName>
    <definedName name="_____AGO1" localSheetId="53">[1]!AGO&amp;[1]!SEP&amp;[1]!OCT&amp;[1]!NOV&amp;[1]!DIC</definedName>
    <definedName name="_____AGO1" localSheetId="54">[1]!AGO&amp;[1]!SEP&amp;[1]!OCT&amp;[1]!NOV&amp;[1]!DIC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53">[1]!FEB&amp;[1]!MAR&amp;[1]!ABR&amp;[1]!MAY&amp;[1]!JUN&amp;[1]!JUL</definedName>
    <definedName name="_____FEB1" localSheetId="54">[1]!FEB&amp;[1]!MAR&amp;[1]!ABR&amp;[1]!MAY&amp;[1]!JUN&amp;[1]!JUL</definedName>
    <definedName name="_____FEB1">[1]!FEB&amp;[1]!MAR&amp;[1]!ABR&amp;[1]!MAY&amp;[1]!JUN&amp;[1]!JUL</definedName>
    <definedName name="_____FEB2">[4]edofza2!$C$22</definedName>
    <definedName name="_____JUL1" localSheetId="53">[1]!JUL&amp;[1]!AGO&amp;[1]!SEP&amp;[1]!OCT&amp;[1]!NOV</definedName>
    <definedName name="_____JUL1" localSheetId="54">[1]!JUL&amp;[1]!AGO&amp;[1]!SEP&amp;[1]!OCT&amp;[1]!NOV</definedName>
    <definedName name="_____JUL1">[1]!JUL&amp;[1]!AGO&amp;[1]!SEP&amp;[1]!OCT&amp;[1]!NOV</definedName>
    <definedName name="_____JUL2">[4]edofza7!$C$22</definedName>
    <definedName name="_____JUN1" localSheetId="53">[1]!JUN&amp;[1]!JUL&amp;[1]!AGO&amp;[1]!SEP&amp;[1]!OCT</definedName>
    <definedName name="_____JUN1" localSheetId="54">[1]!JUN&amp;[1]!JUL&amp;[1]!AGO&amp;[1]!SEP&amp;[1]!OCT</definedName>
    <definedName name="_____JUN1">[1]!JUN&amp;[1]!JUL&amp;[1]!AGO&amp;[1]!SEP&amp;[1]!OCT</definedName>
    <definedName name="_____JUN2">[4]edofza6!$C$22</definedName>
    <definedName name="_____MAR1" localSheetId="53">[1]!MAR&amp;[1]!ABR&amp;[1]!MAY&amp;[1]!JUN&amp;[1]!JUL&amp;[1]!AGO</definedName>
    <definedName name="_____MAR1" localSheetId="54">[1]!MAR&amp;[1]!ABR&amp;[1]!MAY&amp;[1]!JUN&amp;[1]!JUL&amp;[1]!AGO</definedName>
    <definedName name="_____MAR1">[1]!MAR&amp;[1]!ABR&amp;[1]!MAY&amp;[1]!JUN&amp;[1]!JUL&amp;[1]!AGO</definedName>
    <definedName name="_____MAR2">[4]edofza3!$C$22</definedName>
    <definedName name="_____MAY1" localSheetId="53">[1]!MAY&amp;[1]!JUN&amp;[1]!JUL&amp;[1]!AGO&amp;[1]!SEP</definedName>
    <definedName name="_____MAY1" localSheetId="54">[1]!MAY&amp;[1]!JUN&amp;[1]!JUL&amp;[1]!AGO&amp;[1]!SEP</definedName>
    <definedName name="_____MAY1">[1]!MAY&amp;[1]!JUN&amp;[1]!JUL&amp;[1]!AGO&amp;[1]!SEP</definedName>
    <definedName name="_____MAY2">[4]edofza5!$C$22</definedName>
    <definedName name="_____NOV1" localSheetId="53">[1]!NOV&amp;[1]!DIC</definedName>
    <definedName name="_____NOV1" localSheetId="54">[1]!NOV&amp;[1]!DIC</definedName>
    <definedName name="_____NOV1">[1]!NOV&amp;[1]!DIC</definedName>
    <definedName name="_____NOV2">[4]edofza11!$C$43</definedName>
    <definedName name="_____OCT1" localSheetId="53">[1]!OCT&amp;[1]!NOV&amp;[1]!DIC</definedName>
    <definedName name="_____OCT1" localSheetId="54">[1]!OCT&amp;[1]!NOV&amp;[1]!DIC</definedName>
    <definedName name="_____OCT1">[1]!OCT&amp;[1]!NOV&amp;[1]!DIC</definedName>
    <definedName name="_____OCT2">[4]edofza10!$C$22</definedName>
    <definedName name="_____SEP1" localSheetId="53">[1]!SEP&amp;[1]!OCT&amp;[1]!NOV&amp;[1]!DIC</definedName>
    <definedName name="_____SEP1" localSheetId="54">[1]!SEP&amp;[1]!OCT&amp;[1]!NOV&amp;[1]!DIC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53">[1]!ABR&amp;[1]!MAY&amp;[1]!JUN&amp;[1]!JUL&amp;[1]!AGO&amp;[1]!SEP</definedName>
    <definedName name="____ABR1" localSheetId="54">[1]!ABR&amp;[1]!MAY&amp;[1]!JUN&amp;[1]!JUL&amp;[1]!AGO&amp;[1]!SEP</definedName>
    <definedName name="____ABR1">[1]!ABR&amp;[1]!MAY&amp;[1]!JUN&amp;[1]!JUL&amp;[1]!AGO&amp;[1]!SEP</definedName>
    <definedName name="____ABR2">[4]edofza4!$C$22</definedName>
    <definedName name="____AGO1" localSheetId="53">[1]!AGO&amp;[1]!SEP&amp;[1]!OCT&amp;[1]!NOV&amp;[1]!DIC</definedName>
    <definedName name="____AGO1" localSheetId="54">[1]!AGO&amp;[1]!SEP&amp;[1]!OCT&amp;[1]!NOV&amp;[1]!DIC</definedName>
    <definedName name="____AGO1">[1]!AGO&amp;[1]!SEP&amp;[1]!OCT&amp;[1]!NOV&amp;[1]!DIC</definedName>
    <definedName name="____AGO2">[4]edofza8!$C$22</definedName>
    <definedName name="____ASA96" localSheetId="53">#REF!</definedName>
    <definedName name="____ASA96" localSheetId="54">#REF!</definedName>
    <definedName name="____ASA96" localSheetId="1">#REF!</definedName>
    <definedName name="____ASA96" localSheetId="0">#REF!</definedName>
    <definedName name="____ASA96">#REF!</definedName>
    <definedName name="____cad179" localSheetId="53">'[2]Mod Eco Controlados 99'!#REF!</definedName>
    <definedName name="____cad179" localSheetId="54">'[2]Mod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53" hidden="1">{"Bruto",#N/A,FALSE,"CONV3T.XLS";"Neto",#N/A,FALSE,"CONV3T.XLS";"UnoB",#N/A,FALSE,"CONV3T.XLS";"Bruto",#N/A,FALSE,"CONV4T.XLS";"Neto",#N/A,FALSE,"CONV4T.XLS";"UnoB",#N/A,FALSE,"CONV4T.XLS"}</definedName>
    <definedName name="____CAN2" localSheetId="54"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3" hidden="1">{"Bruto",#N/A,FALSE,"CONV3T.XLS";"Neto",#N/A,FALSE,"CONV3T.XLS";"UnoB",#N/A,FALSE,"CONV3T.XLS";"Bruto",#N/A,FALSE,"CONV4T.XLS";"Neto",#N/A,FALSE,"CONV4T.XLS";"UnoB",#N/A,FALSE,"CONV4T.XLS"}</definedName>
    <definedName name="____CAN4" localSheetId="54"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53">#REF!</definedName>
    <definedName name="____CFD02" localSheetId="54">#REF!</definedName>
    <definedName name="____CFD02" localSheetId="1">#REF!</definedName>
    <definedName name="____CFD02" localSheetId="0">#REF!</definedName>
    <definedName name="____CFD02">#REF!</definedName>
    <definedName name="____CFE96" localSheetId="53">#REF!</definedName>
    <definedName name="____CFE96" localSheetId="54">#REF!</definedName>
    <definedName name="____CFE96" localSheetId="1">#REF!</definedName>
    <definedName name="____CFE96" localSheetId="0">#REF!</definedName>
    <definedName name="____CFE96">#REF!</definedName>
    <definedName name="____CON96" localSheetId="53">#REF!</definedName>
    <definedName name="____CON96" localSheetId="54">#REF!</definedName>
    <definedName name="____CON96" localSheetId="1">#REF!</definedName>
    <definedName name="____CON96" localSheetId="0">#REF!</definedName>
    <definedName name="____CON96">#REF!</definedName>
    <definedName name="____COR4" localSheetId="53" hidden="1">{"Bruto",#N/A,FALSE,"CONV3T.XLS";"Neto",#N/A,FALSE,"CONV3T.XLS";"UnoB",#N/A,FALSE,"CONV3T.XLS";"Bruto",#N/A,FALSE,"CONV4T.XLS";"Neto",#N/A,FALSE,"CONV4T.XLS";"UnoB",#N/A,FALSE,"CONV4T.XLS"}</definedName>
    <definedName name="____COR4" localSheetId="54"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3" hidden="1">{"Bruto",#N/A,FALSE,"CONV3T.XLS";"Neto",#N/A,FALSE,"CONV3T.XLS";"UnoB",#N/A,FALSE,"CONV3T.XLS";"Bruto",#N/A,FALSE,"CONV4T.XLS";"Neto",#N/A,FALSE,"CONV4T.XLS";"UnoB",#N/A,FALSE,"CONV4T.XLS"}</definedName>
    <definedName name="____COS4" localSheetId="5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53" hidden="1">{"Bruto",#N/A,FALSE,"CONV3T.XLS";"Neto",#N/A,FALSE,"CONV3T.XLS";"UnoB",#N/A,FALSE,"CONV3T.XLS";"Bruto",#N/A,FALSE,"CONV4T.XLS";"Neto",#N/A,FALSE,"CONV4T.XLS";"UnoB",#N/A,FALSE,"CONV4T.XLS"}</definedName>
    <definedName name="____ee1" localSheetId="54"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53" hidden="1">{"Bruto",#N/A,FALSE,"CONV3T.XLS";"Neto",#N/A,FALSE,"CONV3T.XLS";"UnoB",#N/A,FALSE,"CONV3T.XLS";"Bruto",#N/A,FALSE,"CONV4T.XLS";"Neto",#N/A,FALSE,"CONV4T.XLS";"UnoB",#N/A,FALSE,"CONV4T.XLS"}</definedName>
    <definedName name="____esc2" localSheetId="54"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3" hidden="1">{"Bruto",#N/A,FALSE,"CONV3T.XLS";"Neto",#N/A,FALSE,"CONV3T.XLS";"UnoB",#N/A,FALSE,"CONV3T.XLS";"Bruto",#N/A,FALSE,"CONV4T.XLS";"Neto",#N/A,FALSE,"CONV4T.XLS";"UnoB",#N/A,FALSE,"CONV4T.XLS"}</definedName>
    <definedName name="____ESC4" localSheetId="54"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53">[1]!FEB&amp;[1]!MAR&amp;[1]!ABR&amp;[1]!MAY&amp;[1]!JUN&amp;[1]!JUL</definedName>
    <definedName name="____FEB1" localSheetId="54">[1]!FEB&amp;[1]!MAR&amp;[1]!ABR&amp;[1]!MAY&amp;[1]!JUN&amp;[1]!JUL</definedName>
    <definedName name="____FEB1">[1]!FEB&amp;[1]!MAR&amp;[1]!ABR&amp;[1]!MAY&amp;[1]!JUN&amp;[1]!JUL</definedName>
    <definedName name="____FEB2">[4]edofza2!$C$22</definedName>
    <definedName name="____JUL1" localSheetId="53">[1]!JUL&amp;[1]!AGO&amp;[1]!SEP&amp;[1]!OCT&amp;[1]!NOV</definedName>
    <definedName name="____JUL1" localSheetId="54">[1]!JUL&amp;[1]!AGO&amp;[1]!SEP&amp;[1]!OCT&amp;[1]!NOV</definedName>
    <definedName name="____JUL1">[1]!JUL&amp;[1]!AGO&amp;[1]!SEP&amp;[1]!OCT&amp;[1]!NOV</definedName>
    <definedName name="____JUL2">[4]edofza7!$C$22</definedName>
    <definedName name="____JUN1" localSheetId="53">[1]!JUN&amp;[1]!JUL&amp;[1]!AGO&amp;[1]!SEP&amp;[1]!OCT</definedName>
    <definedName name="____JUN1" localSheetId="54">[1]!JUN&amp;[1]!JUL&amp;[1]!AGO&amp;[1]!SEP&amp;[1]!OCT</definedName>
    <definedName name="____JUN1">[1]!JUN&amp;[1]!JUL&amp;[1]!AGO&amp;[1]!SEP&amp;[1]!OCT</definedName>
    <definedName name="____JUN2">[4]edofza6!$C$22</definedName>
    <definedName name="____MAR1" localSheetId="53">[1]!MAR&amp;[1]!ABR&amp;[1]!MAY&amp;[1]!JUN&amp;[1]!JUL&amp;[1]!AGO</definedName>
    <definedName name="____MAR1" localSheetId="54">[1]!MAR&amp;[1]!ABR&amp;[1]!MAY&amp;[1]!JUN&amp;[1]!JUL&amp;[1]!AGO</definedName>
    <definedName name="____MAR1">[1]!MAR&amp;[1]!ABR&amp;[1]!MAY&amp;[1]!JUN&amp;[1]!JUL&amp;[1]!AGO</definedName>
    <definedName name="____MAR2">[4]edofza3!$C$22</definedName>
    <definedName name="____MAY1" localSheetId="53">[1]!MAY&amp;[1]!JUN&amp;[1]!JUL&amp;[1]!AGO&amp;[1]!SEP</definedName>
    <definedName name="____MAY1" localSheetId="54">[1]!MAY&amp;[1]!JUN&amp;[1]!JUL&amp;[1]!AGO&amp;[1]!SEP</definedName>
    <definedName name="____MAY1">[1]!MAY&amp;[1]!JUN&amp;[1]!JUL&amp;[1]!AGO&amp;[1]!SEP</definedName>
    <definedName name="____MAY2">[4]edofza5!$C$22</definedName>
    <definedName name="____mor2" localSheetId="53" hidden="1">{"Bruto",#N/A,FALSE,"CONV3T.XLS";"Neto",#N/A,FALSE,"CONV3T.XLS";"UnoB",#N/A,FALSE,"CONV3T.XLS";"Bruto",#N/A,FALSE,"CONV4T.XLS";"Neto",#N/A,FALSE,"CONV4T.XLS";"UnoB",#N/A,FALSE,"CONV4T.XLS"}</definedName>
    <definedName name="____mor2" localSheetId="54"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3" hidden="1">{"Bruto",#N/A,FALSE,"CONV3T.XLS";"Neto",#N/A,FALSE,"CONV3T.XLS";"UnoB",#N/A,FALSE,"CONV3T.XLS";"Bruto",#N/A,FALSE,"CONV4T.XLS";"Neto",#N/A,FALSE,"CONV4T.XLS";"UnoB",#N/A,FALSE,"CONV4T.XLS"}</definedName>
    <definedName name="____MOR4" localSheetId="54"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53">[1]!NOV&amp;[1]!DIC</definedName>
    <definedName name="____NOV1" localSheetId="54">[1]!NOV&amp;[1]!DIC</definedName>
    <definedName name="____NOV1">[1]!NOV&amp;[1]!DIC</definedName>
    <definedName name="____NOV2">[4]edofza11!$C$43</definedName>
    <definedName name="____OCT1" localSheetId="53">[1]!OCT&amp;[1]!NOV&amp;[1]!DIC</definedName>
    <definedName name="____OCT1" localSheetId="54">[1]!OCT&amp;[1]!NOV&amp;[1]!DIC</definedName>
    <definedName name="____OCT1">[1]!OCT&amp;[1]!NOV&amp;[1]!DIC</definedName>
    <definedName name="____OCT2">[4]edofza10!$C$22</definedName>
    <definedName name="____pa2" localSheetId="53" hidden="1">{"Bruto",#N/A,FALSE,"CONV3T.XLS";"Neto",#N/A,FALSE,"CONV3T.XLS";"UnoB",#N/A,FALSE,"CONV3T.XLS";"Bruto",#N/A,FALSE,"CONV4T.XLS";"Neto",#N/A,FALSE,"CONV4T.XLS";"UnoB",#N/A,FALSE,"CONV4T.XLS"}</definedName>
    <definedName name="____pa2" localSheetId="54"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3" hidden="1">{"Bruto",#N/A,FALSE,"CONV3T.XLS";"Neto",#N/A,FALSE,"CONV3T.XLS";"UnoB",#N/A,FALSE,"CONV3T.XLS";"Bruto",#N/A,FALSE,"CONV4T.XLS";"Neto",#N/A,FALSE,"CONV4T.XLS";"UnoB",#N/A,FALSE,"CONV4T.XLS"}</definedName>
    <definedName name="____PAJ4" localSheetId="54"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53">#REF!</definedName>
    <definedName name="____PEM96" localSheetId="54">#REF!</definedName>
    <definedName name="____PEM96" localSheetId="1">#REF!</definedName>
    <definedName name="____PEM96" localSheetId="0">#REF!</definedName>
    <definedName name="____PEM96">#REF!</definedName>
    <definedName name="____PIB08" localSheetId="53">#REF!</definedName>
    <definedName name="____PIB08" localSheetId="54">#REF!</definedName>
    <definedName name="____PIB08" localSheetId="1">#REF!</definedName>
    <definedName name="____PIB08" localSheetId="0">#REF!</definedName>
    <definedName name="____PIB08">#REF!</definedName>
    <definedName name="____PIP96" localSheetId="53">#REF!</definedName>
    <definedName name="____PIP96" localSheetId="54">#REF!</definedName>
    <definedName name="____PIP96" localSheetId="1">#REF!</definedName>
    <definedName name="____PIP96" localSheetId="0">#REF!</definedName>
    <definedName name="____PIP96">#REF!</definedName>
    <definedName name="____SEP1" localSheetId="53">[1]!SEP&amp;[1]!OCT&amp;[1]!NOV&amp;[1]!DIC</definedName>
    <definedName name="____SEP1" localSheetId="54">[1]!SEP&amp;[1]!OCT&amp;[1]!NOV&amp;[1]!DIC</definedName>
    <definedName name="____SEP1">[1]!SEP&amp;[1]!OCT&amp;[1]!NOV&amp;[1]!DIC</definedName>
    <definedName name="____SEP2">[4]edofza9!$C$22</definedName>
    <definedName name="____smg97">'[5]Premisa macro'!$E$4</definedName>
    <definedName name="____syt03" localSheetId="53">#REF!</definedName>
    <definedName name="____syt03" localSheetId="54">#REF!</definedName>
    <definedName name="____syt03" localSheetId="1">#REF!</definedName>
    <definedName name="____syt03" localSheetId="0">#REF!</definedName>
    <definedName name="____syt03">#REF!</definedName>
    <definedName name="____TDC2001">'[6]Tipos de Cambio'!$C$4</definedName>
    <definedName name="____tul2" localSheetId="53" hidden="1">{"Bruto",#N/A,FALSE,"CONV3T.XLS";"Neto",#N/A,FALSE,"CONV3T.XLS";"UnoB",#N/A,FALSE,"CONV3T.XLS";"Bruto",#N/A,FALSE,"CONV4T.XLS";"Neto",#N/A,FALSE,"CONV4T.XLS";"UnoB",#N/A,FALSE,"CONV4T.XLS"}</definedName>
    <definedName name="____tul2" localSheetId="54"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3" hidden="1">{"Bruto",#N/A,FALSE,"CONV3T.XLS";"Neto",#N/A,FALSE,"CONV3T.XLS";"UnoB",#N/A,FALSE,"CONV3T.XLS";"Bruto",#N/A,FALSE,"CONV4T.XLS";"Neto",#N/A,FALSE,"CONV4T.XLS";"UnoB",#N/A,FALSE,"CONV4T.XLS"}</definedName>
    <definedName name="____TUL4" localSheetId="54"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3" hidden="1">{"Bruto",#N/A,FALSE,"CONV3T.XLS";"Neto",#N/A,FALSE,"CONV3T.XLS";"UnoB",#N/A,FALSE,"CONV3T.XLS";"Bruto",#N/A,FALSE,"CONV4T.XLS";"Neto",#N/A,FALSE,"CONV4T.XLS";"UnoB",#N/A,FALSE,"CONV4T.XLS"}</definedName>
    <definedName name="____WRN4444" localSheetId="5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53">#REF!</definedName>
    <definedName name="___ASA96" localSheetId="54">#REF!</definedName>
    <definedName name="___ASA96" localSheetId="1">#REF!</definedName>
    <definedName name="___ASA96" localSheetId="0">#REF!</definedName>
    <definedName name="___ASA96">#REF!</definedName>
    <definedName name="___cad179" localSheetId="53">'[2]Mod Eco Controlados 99'!#REF!</definedName>
    <definedName name="___cad179" localSheetId="54">'[2]Mod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53" hidden="1">{"Bruto",#N/A,FALSE,"CONV3T.XLS";"Neto",#N/A,FALSE,"CONV3T.XLS";"UnoB",#N/A,FALSE,"CONV3T.XLS";"Bruto",#N/A,FALSE,"CONV4T.XLS";"Neto",#N/A,FALSE,"CONV4T.XLS";"UnoB",#N/A,FALSE,"CONV4T.XLS"}</definedName>
    <definedName name="___CAN2" localSheetId="54"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3" hidden="1">{"Bruto",#N/A,FALSE,"CONV3T.XLS";"Neto",#N/A,FALSE,"CONV3T.XLS";"UnoB",#N/A,FALSE,"CONV3T.XLS";"Bruto",#N/A,FALSE,"CONV4T.XLS";"Neto",#N/A,FALSE,"CONV4T.XLS";"UnoB",#N/A,FALSE,"CONV4T.XLS"}</definedName>
    <definedName name="___CAN4" localSheetId="54"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53">#REF!</definedName>
    <definedName name="___CFD02" localSheetId="54">#REF!</definedName>
    <definedName name="___CFD02" localSheetId="1">#REF!</definedName>
    <definedName name="___CFD02" localSheetId="0">#REF!</definedName>
    <definedName name="___CFD02">#REF!</definedName>
    <definedName name="___CFE96" localSheetId="53">#REF!</definedName>
    <definedName name="___CFE96" localSheetId="54">#REF!</definedName>
    <definedName name="___CFE96" localSheetId="1">#REF!</definedName>
    <definedName name="___CFE96" localSheetId="0">#REF!</definedName>
    <definedName name="___CFE96">#REF!</definedName>
    <definedName name="___CON96" localSheetId="53">#REF!</definedName>
    <definedName name="___CON96" localSheetId="54">#REF!</definedName>
    <definedName name="___CON96" localSheetId="1">#REF!</definedName>
    <definedName name="___CON96" localSheetId="0">#REF!</definedName>
    <definedName name="___CON96">#REF!</definedName>
    <definedName name="___COR4" localSheetId="53" hidden="1">{"Bruto",#N/A,FALSE,"CONV3T.XLS";"Neto",#N/A,FALSE,"CONV3T.XLS";"UnoB",#N/A,FALSE,"CONV3T.XLS";"Bruto",#N/A,FALSE,"CONV4T.XLS";"Neto",#N/A,FALSE,"CONV4T.XLS";"UnoB",#N/A,FALSE,"CONV4T.XLS"}</definedName>
    <definedName name="___COR4" localSheetId="54"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3" hidden="1">{"Bruto",#N/A,FALSE,"CONV3T.XLS";"Neto",#N/A,FALSE,"CONV3T.XLS";"UnoB",#N/A,FALSE,"CONV3T.XLS";"Bruto",#N/A,FALSE,"CONV4T.XLS";"Neto",#N/A,FALSE,"CONV4T.XLS";"UnoB",#N/A,FALSE,"CONV4T.XLS"}</definedName>
    <definedName name="___COS4" localSheetId="5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53" hidden="1">{"Bruto",#N/A,FALSE,"CONV3T.XLS";"Neto",#N/A,FALSE,"CONV3T.XLS";"UnoB",#N/A,FALSE,"CONV3T.XLS";"Bruto",#N/A,FALSE,"CONV4T.XLS";"Neto",#N/A,FALSE,"CONV4T.XLS";"UnoB",#N/A,FALSE,"CONV4T.XLS"}</definedName>
    <definedName name="___ee1" localSheetId="54"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53" hidden="1">{"Bruto",#N/A,FALSE,"CONV3T.XLS";"Neto",#N/A,FALSE,"CONV3T.XLS";"UnoB",#N/A,FALSE,"CONV3T.XLS";"Bruto",#N/A,FALSE,"CONV4T.XLS";"Neto",#N/A,FALSE,"CONV4T.XLS";"UnoB",#N/A,FALSE,"CONV4T.XLS"}</definedName>
    <definedName name="___esc2" localSheetId="54"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3" hidden="1">{"Bruto",#N/A,FALSE,"CONV3T.XLS";"Neto",#N/A,FALSE,"CONV3T.XLS";"UnoB",#N/A,FALSE,"CONV3T.XLS";"Bruto",#N/A,FALSE,"CONV4T.XLS";"Neto",#N/A,FALSE,"CONV4T.XLS";"UnoB",#N/A,FALSE,"CONV4T.XLS"}</definedName>
    <definedName name="___ESC4" localSheetId="54"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53" hidden="1">{"Bruto",#N/A,FALSE,"CONV3T.XLS";"Neto",#N/A,FALSE,"CONV3T.XLS";"UnoB",#N/A,FALSE,"CONV3T.XLS";"Bruto",#N/A,FALSE,"CONV4T.XLS";"Neto",#N/A,FALSE,"CONV4T.XLS";"UnoB",#N/A,FALSE,"CONV4T.XLS"}</definedName>
    <definedName name="___mor2" localSheetId="54"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3" hidden="1">{"Bruto",#N/A,FALSE,"CONV3T.XLS";"Neto",#N/A,FALSE,"CONV3T.XLS";"UnoB",#N/A,FALSE,"CONV3T.XLS";"Bruto",#N/A,FALSE,"CONV4T.XLS";"Neto",#N/A,FALSE,"CONV4T.XLS";"UnoB",#N/A,FALSE,"CONV4T.XLS"}</definedName>
    <definedName name="___MOR4" localSheetId="54"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53" hidden="1">{"Bruto",#N/A,FALSE,"CONV3T.XLS";"Neto",#N/A,FALSE,"CONV3T.XLS";"UnoB",#N/A,FALSE,"CONV3T.XLS";"Bruto",#N/A,FALSE,"CONV4T.XLS";"Neto",#N/A,FALSE,"CONV4T.XLS";"UnoB",#N/A,FALSE,"CONV4T.XLS"}</definedName>
    <definedName name="___pa2" localSheetId="54"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3" hidden="1">{"Bruto",#N/A,FALSE,"CONV3T.XLS";"Neto",#N/A,FALSE,"CONV3T.XLS";"UnoB",#N/A,FALSE,"CONV3T.XLS";"Bruto",#N/A,FALSE,"CONV4T.XLS";"Neto",#N/A,FALSE,"CONV4T.XLS";"UnoB",#N/A,FALSE,"CONV4T.XLS"}</definedName>
    <definedName name="___PAJ4" localSheetId="54"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53">#REF!</definedName>
    <definedName name="___PEM96" localSheetId="54">#REF!</definedName>
    <definedName name="___PEM96" localSheetId="1">#REF!</definedName>
    <definedName name="___PEM96" localSheetId="0">#REF!</definedName>
    <definedName name="___PEM96">#REF!</definedName>
    <definedName name="___PIB08" localSheetId="53">#REF!</definedName>
    <definedName name="___PIB08" localSheetId="54">#REF!</definedName>
    <definedName name="___PIB08" localSheetId="1">#REF!</definedName>
    <definedName name="___PIB08" localSheetId="0">#REF!</definedName>
    <definedName name="___PIB08">#REF!</definedName>
    <definedName name="___PIP96" localSheetId="53">#REF!</definedName>
    <definedName name="___PIP96" localSheetId="54">#REF!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53">#REF!</definedName>
    <definedName name="___syt03" localSheetId="54">#REF!</definedName>
    <definedName name="___syt03" localSheetId="1">#REF!</definedName>
    <definedName name="___syt03" localSheetId="0">#REF!</definedName>
    <definedName name="___syt03">#REF!</definedName>
    <definedName name="___TDC2001">'[6]Tipos de Cambio'!$C$4</definedName>
    <definedName name="___tul2" localSheetId="53" hidden="1">{"Bruto",#N/A,FALSE,"CONV3T.XLS";"Neto",#N/A,FALSE,"CONV3T.XLS";"UnoB",#N/A,FALSE,"CONV3T.XLS";"Bruto",#N/A,FALSE,"CONV4T.XLS";"Neto",#N/A,FALSE,"CONV4T.XLS";"UnoB",#N/A,FALSE,"CONV4T.XLS"}</definedName>
    <definedName name="___tul2" localSheetId="54"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3" hidden="1">{"Bruto",#N/A,FALSE,"CONV3T.XLS";"Neto",#N/A,FALSE,"CONV3T.XLS";"UnoB",#N/A,FALSE,"CONV3T.XLS";"Bruto",#N/A,FALSE,"CONV4T.XLS";"Neto",#N/A,FALSE,"CONV4T.XLS";"UnoB",#N/A,FALSE,"CONV4T.XLS"}</definedName>
    <definedName name="___TUL4" localSheetId="54"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3" hidden="1">{"Bruto",#N/A,FALSE,"CONV3T.XLS";"Neto",#N/A,FALSE,"CONV3T.XLS";"UnoB",#N/A,FALSE,"CONV3T.XLS";"Bruto",#N/A,FALSE,"CONV4T.XLS";"Neto",#N/A,FALSE,"CONV4T.XLS";"UnoB",#N/A,FALSE,"CONV4T.XLS"}</definedName>
    <definedName name="___WRN4444" localSheetId="5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53">[1]!AGO&amp;[1]!SEP&amp;[1]!OCT&amp;[1]!NOV&amp;[1]!DIC</definedName>
    <definedName name="__AGO1" localSheetId="54">[1]!AGO&amp;[1]!SEP&amp;[1]!OCT&amp;[1]!NOV&amp;[1]!DIC</definedName>
    <definedName name="__AGO1">[1]!AGO&amp;[1]!SEP&amp;[1]!OCT&amp;[1]!NOV&amp;[1]!DIC</definedName>
    <definedName name="__AGO2">[4]edofza8!$C$22</definedName>
    <definedName name="__ASA96" localSheetId="53">#REF!</definedName>
    <definedName name="__ASA96" localSheetId="54">#REF!</definedName>
    <definedName name="__ASA96" localSheetId="1">#REF!</definedName>
    <definedName name="__ASA96" localSheetId="0">#REF!</definedName>
    <definedName name="__ASA96">#REF!</definedName>
    <definedName name="__cad179" localSheetId="53">'[2]Mod Eco Controlados 99'!#REF!</definedName>
    <definedName name="__cad179" localSheetId="54">'[2]Mod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53" hidden="1">{"Bruto",#N/A,FALSE,"CONV3T.XLS";"Neto",#N/A,FALSE,"CONV3T.XLS";"UnoB",#N/A,FALSE,"CONV3T.XLS";"Bruto",#N/A,FALSE,"CONV4T.XLS";"Neto",#N/A,FALSE,"CONV4T.XLS";"UnoB",#N/A,FALSE,"CONV4T.XLS"}</definedName>
    <definedName name="__CAN2" localSheetId="54"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53" hidden="1">{"Bruto",#N/A,FALSE,"CONV3T.XLS";"Neto",#N/A,FALSE,"CONV3T.XLS";"UnoB",#N/A,FALSE,"CONV3T.XLS";"Bruto",#N/A,FALSE,"CONV4T.XLS";"Neto",#N/A,FALSE,"CONV4T.XLS";"UnoB",#N/A,FALSE,"CONV4T.XLS"}</definedName>
    <definedName name="__CAN4" localSheetId="54"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53">#REF!</definedName>
    <definedName name="__CFD02" localSheetId="54">#REF!</definedName>
    <definedName name="__CFD02" localSheetId="1">#REF!</definedName>
    <definedName name="__CFD02" localSheetId="0">#REF!</definedName>
    <definedName name="__CFD02">#REF!</definedName>
    <definedName name="__CFE96" localSheetId="53">#REF!</definedName>
    <definedName name="__CFE96" localSheetId="54">#REF!</definedName>
    <definedName name="__CFE96" localSheetId="1">#REF!</definedName>
    <definedName name="__CFE96" localSheetId="0">#REF!</definedName>
    <definedName name="__CFE96">#REF!</definedName>
    <definedName name="__CON96" localSheetId="53">#REF!</definedName>
    <definedName name="__CON96" localSheetId="54">#REF!</definedName>
    <definedName name="__CON96" localSheetId="1">#REF!</definedName>
    <definedName name="__CON96" localSheetId="0">#REF!</definedName>
    <definedName name="__CON96">#REF!</definedName>
    <definedName name="__COR4" localSheetId="53" hidden="1">{"Bruto",#N/A,FALSE,"CONV3T.XLS";"Neto",#N/A,FALSE,"CONV3T.XLS";"UnoB",#N/A,FALSE,"CONV3T.XLS";"Bruto",#N/A,FALSE,"CONV4T.XLS";"Neto",#N/A,FALSE,"CONV4T.XLS";"UnoB",#N/A,FALSE,"CONV4T.XLS"}</definedName>
    <definedName name="__COR4" localSheetId="54"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53" hidden="1">{"Bruto",#N/A,FALSE,"CONV3T.XLS";"Neto",#N/A,FALSE,"CONV3T.XLS";"UnoB",#N/A,FALSE,"CONV3T.XLS";"Bruto",#N/A,FALSE,"CONV4T.XLS";"Neto",#N/A,FALSE,"CONV4T.XLS";"UnoB",#N/A,FALSE,"CONV4T.XLS"}</definedName>
    <definedName name="__COS4" localSheetId="5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53" hidden="1">{"Bruto",#N/A,FALSE,"CONV3T.XLS";"Neto",#N/A,FALSE,"CONV3T.XLS";"UnoB",#N/A,FALSE,"CONV3T.XLS";"Bruto",#N/A,FALSE,"CONV4T.XLS";"Neto",#N/A,FALSE,"CONV4T.XLS";"UnoB",#N/A,FALSE,"CONV4T.XLS"}</definedName>
    <definedName name="__ee1" localSheetId="54"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53" hidden="1">{"Bruto",#N/A,FALSE,"CONV3T.XLS";"Neto",#N/A,FALSE,"CONV3T.XLS";"UnoB",#N/A,FALSE,"CONV3T.XLS";"Bruto",#N/A,FALSE,"CONV4T.XLS";"Neto",#N/A,FALSE,"CONV4T.XLS";"UnoB",#N/A,FALSE,"CONV4T.XLS"}</definedName>
    <definedName name="__esc2" localSheetId="54"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53" hidden="1">{"Bruto",#N/A,FALSE,"CONV3T.XLS";"Neto",#N/A,FALSE,"CONV3T.XLS";"UnoB",#N/A,FALSE,"CONV3T.XLS";"Bruto",#N/A,FALSE,"CONV4T.XLS";"Neto",#N/A,FALSE,"CONV4T.XLS";"UnoB",#N/A,FALSE,"CONV4T.XLS"}</definedName>
    <definedName name="__ESC4" localSheetId="54"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53" hidden="1">{"Bruto",#N/A,FALSE,"CONV3T.XLS";"Neto",#N/A,FALSE,"CONV3T.XLS";"UnoB",#N/A,FALSE,"CONV3T.XLS";"Bruto",#N/A,FALSE,"CONV4T.XLS";"Neto",#N/A,FALSE,"CONV4T.XLS";"UnoB",#N/A,FALSE,"CONV4T.XLS"}</definedName>
    <definedName name="__mor2" localSheetId="54"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53" hidden="1">{"Bruto",#N/A,FALSE,"CONV3T.XLS";"Neto",#N/A,FALSE,"CONV3T.XLS";"UnoB",#N/A,FALSE,"CONV3T.XLS";"Bruto",#N/A,FALSE,"CONV4T.XLS";"Neto",#N/A,FALSE,"CONV4T.XLS";"UnoB",#N/A,FALSE,"CONV4T.XLS"}</definedName>
    <definedName name="__MOR4" localSheetId="54"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53">[1]!NOV&amp;[1]!DIC</definedName>
    <definedName name="__NOV1" localSheetId="54">[1]!NOV&amp;[1]!DIC</definedName>
    <definedName name="__NOV1">[1]!NOV&amp;[1]!DIC</definedName>
    <definedName name="__NOV2">[4]edofza11!$C$43</definedName>
    <definedName name="__OCT1" localSheetId="53">[1]!OCT&amp;[1]!NOV&amp;[1]!DIC</definedName>
    <definedName name="__OCT1" localSheetId="54">[1]!OCT&amp;[1]!NOV&amp;[1]!DIC</definedName>
    <definedName name="__OCT1">[1]!OCT&amp;[1]!NOV&amp;[1]!DIC</definedName>
    <definedName name="__OCT2">[4]edofza10!$C$22</definedName>
    <definedName name="__pa2" localSheetId="53" hidden="1">{"Bruto",#N/A,FALSE,"CONV3T.XLS";"Neto",#N/A,FALSE,"CONV3T.XLS";"UnoB",#N/A,FALSE,"CONV3T.XLS";"Bruto",#N/A,FALSE,"CONV4T.XLS";"Neto",#N/A,FALSE,"CONV4T.XLS";"UnoB",#N/A,FALSE,"CONV4T.XLS"}</definedName>
    <definedName name="__pa2" localSheetId="54"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53" hidden="1">{"Bruto",#N/A,FALSE,"CONV3T.XLS";"Neto",#N/A,FALSE,"CONV3T.XLS";"UnoB",#N/A,FALSE,"CONV3T.XLS";"Bruto",#N/A,FALSE,"CONV4T.XLS";"Neto",#N/A,FALSE,"CONV4T.XLS";"UnoB",#N/A,FALSE,"CONV4T.XLS"}</definedName>
    <definedName name="__PAJ4" localSheetId="54"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53">#REF!</definedName>
    <definedName name="__PEM96" localSheetId="54">#REF!</definedName>
    <definedName name="__PEM96" localSheetId="1">#REF!</definedName>
    <definedName name="__PEM96" localSheetId="0">#REF!</definedName>
    <definedName name="__PEM96">#REF!</definedName>
    <definedName name="__PIB08" localSheetId="53">#REF!</definedName>
    <definedName name="__PIB08" localSheetId="54">#REF!</definedName>
    <definedName name="__PIB08" localSheetId="1">#REF!</definedName>
    <definedName name="__PIB08" localSheetId="0">#REF!</definedName>
    <definedName name="__PIB08">#REF!</definedName>
    <definedName name="__PIP96" localSheetId="53">#REF!</definedName>
    <definedName name="__PIP96" localSheetId="54">#REF!</definedName>
    <definedName name="__PIP96" localSheetId="1">#REF!</definedName>
    <definedName name="__PIP96" localSheetId="0">#REF!</definedName>
    <definedName name="__PIP96">#REF!</definedName>
    <definedName name="__SEP1" localSheetId="53">[1]!SEP&amp;[1]!OCT&amp;[1]!NOV&amp;[1]!DIC</definedName>
    <definedName name="__SEP1" localSheetId="54">[1]!SEP&amp;[1]!OCT&amp;[1]!NOV&amp;[1]!DIC</definedName>
    <definedName name="__SEP1">[1]!SEP&amp;[1]!OCT&amp;[1]!NOV&amp;[1]!DIC</definedName>
    <definedName name="__SEP2">[4]edofza9!$C$22</definedName>
    <definedName name="__smg97">'[5]Premisa macro'!$E$4</definedName>
    <definedName name="__syt03" localSheetId="53">#REF!</definedName>
    <definedName name="__syt03" localSheetId="54">#REF!</definedName>
    <definedName name="__syt03" localSheetId="1">#REF!</definedName>
    <definedName name="__syt03" localSheetId="0">#REF!</definedName>
    <definedName name="__syt03">#REF!</definedName>
    <definedName name="__TDC2001">'[6]Tipos de Cambio'!$C$4</definedName>
    <definedName name="__tul2" localSheetId="53" hidden="1">{"Bruto",#N/A,FALSE,"CONV3T.XLS";"Neto",#N/A,FALSE,"CONV3T.XLS";"UnoB",#N/A,FALSE,"CONV3T.XLS";"Bruto",#N/A,FALSE,"CONV4T.XLS";"Neto",#N/A,FALSE,"CONV4T.XLS";"UnoB",#N/A,FALSE,"CONV4T.XLS"}</definedName>
    <definedName name="__tul2" localSheetId="54"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53" hidden="1">{"Bruto",#N/A,FALSE,"CONV3T.XLS";"Neto",#N/A,FALSE,"CONV3T.XLS";"UnoB",#N/A,FALSE,"CONV3T.XLS";"Bruto",#N/A,FALSE,"CONV4T.XLS";"Neto",#N/A,FALSE,"CONV4T.XLS";"UnoB",#N/A,FALSE,"CONV4T.XLS"}</definedName>
    <definedName name="__TUL4" localSheetId="54"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53" hidden="1">{"Bruto",#N/A,FALSE,"CONV3T.XLS";"Neto",#N/A,FALSE,"CONV3T.XLS";"UnoB",#N/A,FALSE,"CONV3T.XLS";"Bruto",#N/A,FALSE,"CONV4T.XLS";"Neto",#N/A,FALSE,"CONV4T.XLS";"UnoB",#N/A,FALSE,"CONV4T.XLS"}</definedName>
    <definedName name="__WRN4444" localSheetId="5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53">[8]BANPRO99!#REF!</definedName>
    <definedName name="_3O0504" localSheetId="54">[8]BANPRO99!#REF!</definedName>
    <definedName name="_3O0504" localSheetId="1">[8]BANPRO99!#REF!</definedName>
    <definedName name="_3O0504" localSheetId="0">[8]BANPRO99!#REF!</definedName>
    <definedName name="_3O0504">[8]BANPRO99!#REF!</definedName>
    <definedName name="_5000DEF">#N/A</definedName>
    <definedName name="_51542" localSheetId="53" hidden="1">{"Bruto",#N/A,FALSE,"CONV3T.XLS";"Neto",#N/A,FALSE,"CONV3T.XLS";"UnoB",#N/A,FALSE,"CONV3T.XLS";"Bruto",#N/A,FALSE,"CONV4T.XLS";"Neto",#N/A,FALSE,"CONV4T.XLS";"UnoB",#N/A,FALSE,"CONV4T.XLS"}</definedName>
    <definedName name="_51542" localSheetId="54"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53">[1]!ABR&amp;[1]!MAY&amp;[1]!JUN&amp;[1]!JUL&amp;[1]!AGO&amp;[1]!SEP</definedName>
    <definedName name="_ABR1" localSheetId="54">[1]!ABR&amp;[1]!MAY&amp;[1]!JUN&amp;[1]!JUL&amp;[1]!AGO&amp;[1]!SEP</definedName>
    <definedName name="_ABR1">[1]!ABR&amp;[1]!MAY&amp;[1]!JUN&amp;[1]!JUL&amp;[1]!AGO&amp;[1]!SEP</definedName>
    <definedName name="_ABR2">[4]edofza4!$C$22</definedName>
    <definedName name="_AGO1" localSheetId="53">[1]!AGO&amp;[1]!SEP&amp;[1]!OCT&amp;[1]!NOV&amp;[1]!DIC</definedName>
    <definedName name="_AGO1" localSheetId="54">[1]!AGO&amp;[1]!SEP&amp;[1]!OCT&amp;[1]!NOV&amp;[1]!DIC</definedName>
    <definedName name="_AGO1">[1]!AGO&amp;[1]!SEP&amp;[1]!OCT&amp;[1]!NOV&amp;[1]!DIC</definedName>
    <definedName name="_AGO2">[4]edofza8!$C$22</definedName>
    <definedName name="_ASA96" localSheetId="53">#REF!</definedName>
    <definedName name="_ASA96" localSheetId="54">#REF!</definedName>
    <definedName name="_ASA96" localSheetId="1">#REF!</definedName>
    <definedName name="_ASA96" localSheetId="0">#REF!</definedName>
    <definedName name="_ASA96">#REF!</definedName>
    <definedName name="_base" localSheetId="53">[8]BANPRO99!#REF!</definedName>
    <definedName name="_base" localSheetId="54">[8]BANPRO99!#REF!</definedName>
    <definedName name="_base" localSheetId="1">[8]BANPRO99!#REF!</definedName>
    <definedName name="_base" localSheetId="0">[8]BANPRO99!#REF!</definedName>
    <definedName name="_base">[8]BANPRO99!#REF!</definedName>
    <definedName name="_cad179" localSheetId="53">'[2]Mod Eco Controlados 99'!#REF!</definedName>
    <definedName name="_cad179" localSheetId="54">'[2]Mod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53" hidden="1">{"Bruto",#N/A,FALSE,"CONV3T.XLS";"Neto",#N/A,FALSE,"CONV3T.XLS";"UnoB",#N/A,FALSE,"CONV3T.XLS";"Bruto",#N/A,FALSE,"CONV4T.XLS";"Neto",#N/A,FALSE,"CONV4T.XLS";"UnoB",#N/A,FALSE,"CONV4T.XLS"}</definedName>
    <definedName name="_CAN2" localSheetId="54"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53" hidden="1">{"Bruto",#N/A,FALSE,"CONV3T.XLS";"Neto",#N/A,FALSE,"CONV3T.XLS";"UnoB",#N/A,FALSE,"CONV3T.XLS";"Bruto",#N/A,FALSE,"CONV4T.XLS";"Neto",#N/A,FALSE,"CONV4T.XLS";"UnoB",#N/A,FALSE,"CONV4T.XLS"}</definedName>
    <definedName name="_CAN4" localSheetId="54"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53">#REF!</definedName>
    <definedName name="_CFD02" localSheetId="54">#REF!</definedName>
    <definedName name="_CFD02" localSheetId="1">#REF!</definedName>
    <definedName name="_CFD02" localSheetId="0">#REF!</definedName>
    <definedName name="_CFD02">#REF!</definedName>
    <definedName name="_CFE96" localSheetId="53">#REF!</definedName>
    <definedName name="_CFE96" localSheetId="54">#REF!</definedName>
    <definedName name="_CFE96" localSheetId="1">#REF!</definedName>
    <definedName name="_CFE96" localSheetId="0">#REF!</definedName>
    <definedName name="_CFE96">#REF!</definedName>
    <definedName name="_CON96" localSheetId="53">#REF!</definedName>
    <definedName name="_CON96" localSheetId="54">#REF!</definedName>
    <definedName name="_CON96" localSheetId="1">#REF!</definedName>
    <definedName name="_CON96" localSheetId="0">#REF!</definedName>
    <definedName name="_CON96">#REF!</definedName>
    <definedName name="_COR4" localSheetId="53" hidden="1">{"Bruto",#N/A,FALSE,"CONV3T.XLS";"Neto",#N/A,FALSE,"CONV3T.XLS";"UnoB",#N/A,FALSE,"CONV3T.XLS";"Bruto",#N/A,FALSE,"CONV4T.XLS";"Neto",#N/A,FALSE,"CONV4T.XLS";"UnoB",#N/A,FALSE,"CONV4T.XLS"}</definedName>
    <definedName name="_COR4" localSheetId="54"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3" hidden="1">{"Bruto",#N/A,FALSE,"CONV3T.XLS";"Neto",#N/A,FALSE,"CONV3T.XLS";"UnoB",#N/A,FALSE,"CONV3T.XLS";"Bruto",#N/A,FALSE,"CONV4T.XLS";"Neto",#N/A,FALSE,"CONV4T.XLS";"UnoB",#N/A,FALSE,"CONV4T.XLS"}</definedName>
    <definedName name="_COS4" localSheetId="5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53" hidden="1">{"Bruto",#N/A,FALSE,"CONV3T.XLS";"Neto",#N/A,FALSE,"CONV3T.XLS";"UnoB",#N/A,FALSE,"CONV3T.XLS";"Bruto",#N/A,FALSE,"CONV4T.XLS";"Neto",#N/A,FALSE,"CONV4T.XLS";"UnoB",#N/A,FALSE,"CONV4T.XLS"}</definedName>
    <definedName name="_ee1" localSheetId="54"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53" hidden="1">{"Bruto",#N/A,FALSE,"CONV3T.XLS";"Neto",#N/A,FALSE,"CONV3T.XLS";"UnoB",#N/A,FALSE,"CONV3T.XLS";"Bruto",#N/A,FALSE,"CONV4T.XLS";"Neto",#N/A,FALSE,"CONV4T.XLS";"UnoB",#N/A,FALSE,"CONV4T.XLS"}</definedName>
    <definedName name="_esc2" localSheetId="54"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53" hidden="1">{"Bruto",#N/A,FALSE,"CONV3T.XLS";"Neto",#N/A,FALSE,"CONV3T.XLS";"UnoB",#N/A,FALSE,"CONV3T.XLS";"Bruto",#N/A,FALSE,"CONV4T.XLS";"Neto",#N/A,FALSE,"CONV4T.XLS";"UnoB",#N/A,FALSE,"CONV4T.XLS"}</definedName>
    <definedName name="_ESC4" localSheetId="54"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53">[1]!FEB&amp;[1]!MAR&amp;[1]!ABR&amp;[1]!MAY&amp;[1]!JUN&amp;[1]!JUL</definedName>
    <definedName name="_FEB1" localSheetId="54">[1]!FEB&amp;[1]!MAR&amp;[1]!ABR&amp;[1]!MAY&amp;[1]!JUN&amp;[1]!JUL</definedName>
    <definedName name="_FEB1">[1]!FEB&amp;[1]!MAR&amp;[1]!ABR&amp;[1]!MAY&amp;[1]!JUN&amp;[1]!JUL</definedName>
    <definedName name="_FEB2">[4]edofza2!$C$22</definedName>
    <definedName name="_Fill" localSheetId="53" hidden="1">#REF!</definedName>
    <definedName name="_Fill" localSheetId="54" hidden="1">#REF!</definedName>
    <definedName name="_Fill" localSheetId="1" hidden="1">#REF!</definedName>
    <definedName name="_Fill" localSheetId="0" hidden="1">#REF!</definedName>
    <definedName name="_Fill" hidden="1">#REF!</definedName>
    <definedName name="_JUL1" localSheetId="53">[1]!JUL&amp;[1]!AGO&amp;[1]!SEP&amp;[1]!OCT&amp;[1]!NOV</definedName>
    <definedName name="_JUL1" localSheetId="54">[1]!JUL&amp;[1]!AGO&amp;[1]!SEP&amp;[1]!OCT&amp;[1]!NOV</definedName>
    <definedName name="_JUL1">[1]!JUL&amp;[1]!AGO&amp;[1]!SEP&amp;[1]!OCT&amp;[1]!NOV</definedName>
    <definedName name="_JUL2">[4]edofza7!$C$22</definedName>
    <definedName name="_JUN1" localSheetId="53">[1]!JUN&amp;[1]!JUL&amp;[1]!AGO&amp;[1]!SEP&amp;[1]!OCT</definedName>
    <definedName name="_JUN1" localSheetId="54">[1]!JUN&amp;[1]!JUL&amp;[1]!AGO&amp;[1]!SEP&amp;[1]!OCT</definedName>
    <definedName name="_JUN1">[1]!JUN&amp;[1]!JUL&amp;[1]!AGO&amp;[1]!SEP&amp;[1]!OCT</definedName>
    <definedName name="_JUN2">[4]edofza6!$C$22</definedName>
    <definedName name="_Key1" localSheetId="53" hidden="1">#REF!</definedName>
    <definedName name="_Key1" localSheetId="54" hidden="1">#REF!</definedName>
    <definedName name="_Key1" localSheetId="1" hidden="1">#REF!</definedName>
    <definedName name="_Key1" localSheetId="0" hidden="1">#REF!</definedName>
    <definedName name="_Key1" hidden="1">#REF!</definedName>
    <definedName name="_kjljbcsd" localSheetId="53" hidden="1">{"Bruto",#N/A,FALSE,"CONV3T.XLS";"Neto",#N/A,FALSE,"CONV3T.XLS";"UnoB",#N/A,FALSE,"CONV3T.XLS";"Bruto",#N/A,FALSE,"CONV4T.XLS";"Neto",#N/A,FALSE,"CONV4T.XLS";"UnoB",#N/A,FALSE,"CONV4T.XLS"}</definedName>
    <definedName name="_kjljbcsd" localSheetId="54"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53">[1]!MAR&amp;[1]!ABR&amp;[1]!MAY&amp;[1]!JUN&amp;[1]!JUL&amp;[1]!AGO</definedName>
    <definedName name="_MAR1" localSheetId="54">[1]!MAR&amp;[1]!ABR&amp;[1]!MAY&amp;[1]!JUN&amp;[1]!JUL&amp;[1]!AGO</definedName>
    <definedName name="_MAR1">[1]!MAR&amp;[1]!ABR&amp;[1]!MAY&amp;[1]!JUN&amp;[1]!JUL&amp;[1]!AGO</definedName>
    <definedName name="_MAR2">[4]edofza3!$C$22</definedName>
    <definedName name="_MAY1" localSheetId="53">[1]!MAY&amp;[1]!JUN&amp;[1]!JUL&amp;[1]!AGO&amp;[1]!SEP</definedName>
    <definedName name="_MAY1" localSheetId="54">[1]!MAY&amp;[1]!JUN&amp;[1]!JUL&amp;[1]!AGO&amp;[1]!SEP</definedName>
    <definedName name="_MAY1">[1]!MAY&amp;[1]!JUN&amp;[1]!JUL&amp;[1]!AGO&amp;[1]!SEP</definedName>
    <definedName name="_MAY2">[4]edofza5!$C$22</definedName>
    <definedName name="_mor2" localSheetId="53" hidden="1">{"Bruto",#N/A,FALSE,"CONV3T.XLS";"Neto",#N/A,FALSE,"CONV3T.XLS";"UnoB",#N/A,FALSE,"CONV3T.XLS";"Bruto",#N/A,FALSE,"CONV4T.XLS";"Neto",#N/A,FALSE,"CONV4T.XLS";"UnoB",#N/A,FALSE,"CONV4T.XLS"}</definedName>
    <definedName name="_mor2" localSheetId="54"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53" hidden="1">{"Bruto",#N/A,FALSE,"CONV3T.XLS";"Neto",#N/A,FALSE,"CONV3T.XLS";"UnoB",#N/A,FALSE,"CONV3T.XLS";"Bruto",#N/A,FALSE,"CONV4T.XLS";"Neto",#N/A,FALSE,"CONV4T.XLS";"UnoB",#N/A,FALSE,"CONV4T.XLS"}</definedName>
    <definedName name="_MOR4" localSheetId="54"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53">[1]!NOV&amp;[1]!DIC</definedName>
    <definedName name="_NOV1" localSheetId="54">[1]!NOV&amp;[1]!DIC</definedName>
    <definedName name="_NOV1">[1]!NOV&amp;[1]!DIC</definedName>
    <definedName name="_NOV2">[4]edofza11!$C$43</definedName>
    <definedName name="_OCT1" localSheetId="53">[1]!OCT&amp;[1]!NOV&amp;[1]!DIC</definedName>
    <definedName name="_OCT1" localSheetId="54">[1]!OCT&amp;[1]!NOV&amp;[1]!DIC</definedName>
    <definedName name="_OCT1">[1]!OCT&amp;[1]!NOV&amp;[1]!DIC</definedName>
    <definedName name="_OCT2">[4]edofza10!$C$22</definedName>
    <definedName name="_Order1" hidden="1">255</definedName>
    <definedName name="_pa2" localSheetId="53" hidden="1">{"Bruto",#N/A,FALSE,"CONV3T.XLS";"Neto",#N/A,FALSE,"CONV3T.XLS";"UnoB",#N/A,FALSE,"CONV3T.XLS";"Bruto",#N/A,FALSE,"CONV4T.XLS";"Neto",#N/A,FALSE,"CONV4T.XLS";"UnoB",#N/A,FALSE,"CONV4T.XLS"}</definedName>
    <definedName name="_pa2" localSheetId="54"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53" hidden="1">{"Bruto",#N/A,FALSE,"CONV3T.XLS";"Neto",#N/A,FALSE,"CONV3T.XLS";"UnoB",#N/A,FALSE,"CONV3T.XLS";"Bruto",#N/A,FALSE,"CONV4T.XLS";"Neto",#N/A,FALSE,"CONV4T.XLS";"UnoB",#N/A,FALSE,"CONV4T.XLS"}</definedName>
    <definedName name="_PAJ4" localSheetId="54"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53">#REF!</definedName>
    <definedName name="_PEM96" localSheetId="54">#REF!</definedName>
    <definedName name="_PEM96" localSheetId="1">#REF!</definedName>
    <definedName name="_PEM96" localSheetId="0">#REF!</definedName>
    <definedName name="_PEM96">#REF!</definedName>
    <definedName name="_PIB08" localSheetId="53">#REF!</definedName>
    <definedName name="_PIB08" localSheetId="54">#REF!</definedName>
    <definedName name="_PIB08" localSheetId="1">#REF!</definedName>
    <definedName name="_PIB08" localSheetId="0">#REF!</definedName>
    <definedName name="_PIB08">#REF!</definedName>
    <definedName name="_PIP96" localSheetId="53">#REF!</definedName>
    <definedName name="_PIP96" localSheetId="54">#REF!</definedName>
    <definedName name="_PIP96" localSheetId="1">#REF!</definedName>
    <definedName name="_PIP96" localSheetId="0">#REF!</definedName>
    <definedName name="_PIP96">#REF!</definedName>
    <definedName name="_Regression_Int">1</definedName>
    <definedName name="_Regression_X" localSheetId="53" hidden="1">#REF!</definedName>
    <definedName name="_Regression_X" localSheetId="54" hidden="1">#REF!</definedName>
    <definedName name="_Regression_X" localSheetId="1" hidden="1">#REF!</definedName>
    <definedName name="_Regression_X" localSheetId="0" hidden="1">#REF!</definedName>
    <definedName name="_Regression_X" hidden="1">#REF!</definedName>
    <definedName name="_SEP1" localSheetId="53">[1]!SEP&amp;[1]!OCT&amp;[1]!NOV&amp;[1]!DIC</definedName>
    <definedName name="_SEP1" localSheetId="54">[1]!SEP&amp;[1]!OCT&amp;[1]!NOV&amp;[1]!DIC</definedName>
    <definedName name="_SEP1">[1]!SEP&amp;[1]!OCT&amp;[1]!NOV&amp;[1]!DIC</definedName>
    <definedName name="_SEP2">[4]edofza9!$C$22</definedName>
    <definedName name="_smg97">'[5]Premisa macro'!$E$4</definedName>
    <definedName name="_Sort" localSheetId="53" hidden="1">#REF!</definedName>
    <definedName name="_Sort" localSheetId="54" hidden="1">#REF!</definedName>
    <definedName name="_Sort" localSheetId="1" hidden="1">#REF!</definedName>
    <definedName name="_Sort" localSheetId="0" hidden="1">#REF!</definedName>
    <definedName name="_Sort" hidden="1">#REF!</definedName>
    <definedName name="_syt03" localSheetId="53">#REF!</definedName>
    <definedName name="_syt03" localSheetId="54">#REF!</definedName>
    <definedName name="_syt03" localSheetId="1">#REF!</definedName>
    <definedName name="_syt03" localSheetId="0">#REF!</definedName>
    <definedName name="_syt03">#REF!</definedName>
    <definedName name="_TDC2001">'[6]Tipos de Cambio'!$C$4</definedName>
    <definedName name="_tul2" localSheetId="53" hidden="1">{"Bruto",#N/A,FALSE,"CONV3T.XLS";"Neto",#N/A,FALSE,"CONV3T.XLS";"UnoB",#N/A,FALSE,"CONV3T.XLS";"Bruto",#N/A,FALSE,"CONV4T.XLS";"Neto",#N/A,FALSE,"CONV4T.XLS";"UnoB",#N/A,FALSE,"CONV4T.XLS"}</definedName>
    <definedName name="_tul2" localSheetId="54"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53" hidden="1">{"Bruto",#N/A,FALSE,"CONV3T.XLS";"Neto",#N/A,FALSE,"CONV3T.XLS";"UnoB",#N/A,FALSE,"CONV3T.XLS";"Bruto",#N/A,FALSE,"CONV4T.XLS";"Neto",#N/A,FALSE,"CONV4T.XLS";"UnoB",#N/A,FALSE,"CONV4T.XLS"}</definedName>
    <definedName name="_TUL4" localSheetId="54"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53" hidden="1">{"Bruto",#N/A,FALSE,"CONV3T.XLS";"Neto",#N/A,FALSE,"CONV3T.XLS";"UnoB",#N/A,FALSE,"CONV3T.XLS";"Bruto",#N/A,FALSE,"CONV4T.XLS";"Neto",#N/A,FALSE,"CONV4T.XLS";"UnoB",#N/A,FALSE,"CONV4T.XLS"}</definedName>
    <definedName name="_WRN4444" localSheetId="5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53">#REF!</definedName>
    <definedName name="a" localSheetId="54">#REF!</definedName>
    <definedName name="a" localSheetId="1">#REF!</definedName>
    <definedName name="a" localSheetId="0">#REF!</definedName>
    <definedName name="a">#REF!</definedName>
    <definedName name="A_Datos_2008_2009">'[9]Datos 2008_2009'!$A$4:$D$60000</definedName>
    <definedName name="A_Datos_2008_2009_sin_CESENyADUANAS" localSheetId="53">#REF!</definedName>
    <definedName name="A_Datos_2008_2009_sin_CESENyADUANAS" localSheetId="54">#REF!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53">#REF!</definedName>
    <definedName name="A_impresión_IM" localSheetId="54">#REF!</definedName>
    <definedName name="A_impresión_IM" localSheetId="1">#REF!</definedName>
    <definedName name="A_impresión_IM" localSheetId="0">#REF!</definedName>
    <definedName name="A_impresión_IM">#REF!</definedName>
    <definedName name="AA" localSheetId="53">[1]!SEP&amp;[1]!OCT&amp;[1]!NOV&amp;[1]!DIC</definedName>
    <definedName name="AA" localSheetId="54">[1]!SEP&amp;[1]!OCT&amp;[1]!NOV&amp;[1]!DIC</definedName>
    <definedName name="AA">[1]!SEP&amp;[1]!OCT&amp;[1]!NOV&amp;[1]!DIC</definedName>
    <definedName name="AA1500_">#N/A</definedName>
    <definedName name="ABR">"; ABRIL.- "&amp;TEXT([10]edofza04!$C$24,"#,##0")</definedName>
    <definedName name="actual">'[5]Régimen financiero'!$E$3</definedName>
    <definedName name="AD" localSheetId="53">[8]BANPRO99!#REF!</definedName>
    <definedName name="AD" localSheetId="54">[8]BANPRO99!#REF!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53">#REF!</definedName>
    <definedName name="ain" localSheetId="54">#REF!</definedName>
    <definedName name="ain" localSheetId="1">#REF!</definedName>
    <definedName name="ain" localSheetId="0">#REF!</definedName>
    <definedName name="ain">#REF!</definedName>
    <definedName name="Ajuste_SP">[12]Supuestos!$D$7</definedName>
    <definedName name="ampliaciones" localSheetId="53">#REF!</definedName>
    <definedName name="ampliaciones" localSheetId="54">#REF!</definedName>
    <definedName name="ampliaciones" localSheetId="1">#REF!</definedName>
    <definedName name="ampliaciones" localSheetId="0">#REF!</definedName>
    <definedName name="ampliaciones">#REF!</definedName>
    <definedName name="AÑO" localSheetId="53">+TEXT(IF(AND(OR(DAY([1]!FECHA)&gt;=1,DAY([1]!FECHA)&lt;=10),MONTH([1]!FECHA)=1),YEAR([1]!FECHA)-1,YEAR([1]!FECHA)),"0")</definedName>
    <definedName name="AÑO" localSheetId="54">+TEXT(IF(AND(OR(DAY([1]!FECHA)&gt;=1,DAY([1]!FECHA)&lt;=10),MONTH([1]!FECHA)=1),YEAR([1]!FECHA)-1,YEAR([1]!FECHA)),"0")</definedName>
    <definedName name="AÑO">+TEXT(IF(AND(OR(DAY([1]!FECHA)&gt;=1,DAY([1]!FECHA)&lt;=10),MONTH([1]!FECHA)=1),YEAR([1]!FECHA)-1,YEAR([1]!FECHA)),"0")</definedName>
    <definedName name="_xlnm.Print_Area" localSheetId="2">'1 R001'!$B$2:$W$37</definedName>
    <definedName name="_xlnm.Print_Area" localSheetId="17">'10 M001'!$B$2:$W$33</definedName>
    <definedName name="_xlnm.Print_Area" localSheetId="18">'10 U006'!$B$2:$W$33</definedName>
    <definedName name="_xlnm.Print_Area" localSheetId="19">'11 E010'!$B$2:$W$39</definedName>
    <definedName name="_xlnm.Print_Area" localSheetId="20">'11 E021'!$B$2:$W$34</definedName>
    <definedName name="_xlnm.Print_Area" localSheetId="21">'11 E032'!$B$2:$W$34</definedName>
    <definedName name="_xlnm.Print_Area" localSheetId="22">'11 S072'!$B$2:$W$33</definedName>
    <definedName name="_xlnm.Print_Area" localSheetId="23">'11 S243'!$B$2:$W$59</definedName>
    <definedName name="_xlnm.Print_Area" localSheetId="24">'11 S247'!$B$2:$W$34</definedName>
    <definedName name="_xlnm.Print_Area" localSheetId="25">'11 S271'!$B$2:$W$33</definedName>
    <definedName name="_xlnm.Print_Area" localSheetId="26">'11 S295'!$B$2:$W$40</definedName>
    <definedName name="_xlnm.Print_Area" localSheetId="27">'11 S296'!$B$2:$W$33</definedName>
    <definedName name="_xlnm.Print_Area" localSheetId="28">'11 S297'!$B$2:$W$33</definedName>
    <definedName name="_xlnm.Print_Area" localSheetId="29">'11 S300'!$B$2:$W$45</definedName>
    <definedName name="_xlnm.Print_Area" localSheetId="30">'11 U084'!$B$2:$W$33</definedName>
    <definedName name="_xlnm.Print_Area" localSheetId="31">'11 U280'!$B$2:$W$33</definedName>
    <definedName name="_xlnm.Print_Area" localSheetId="32">'12 E010'!$B$2:$W$56</definedName>
    <definedName name="_xlnm.Print_Area" localSheetId="33">'12 E022'!$B$2:$W$51</definedName>
    <definedName name="_xlnm.Print_Area" localSheetId="34">'12 E023'!$B$2:$W$62</definedName>
    <definedName name="_xlnm.Print_Area" localSheetId="35">'12 E025'!$B$2:$W$34</definedName>
    <definedName name="_xlnm.Print_Area" localSheetId="36">'12 E036'!$B$2:$W$33</definedName>
    <definedName name="_xlnm.Print_Area" localSheetId="37">'12 P016'!$B$2:$W$53</definedName>
    <definedName name="_xlnm.Print_Area" localSheetId="38">'12 P018'!$B$2:$W$34</definedName>
    <definedName name="_xlnm.Print_Area" localSheetId="39">'12 P020'!$B$2:$W$101</definedName>
    <definedName name="_xlnm.Print_Area" localSheetId="40">'12 U008'!$B$2:$W$36</definedName>
    <definedName name="_xlnm.Print_Area" localSheetId="41">'13 A006'!$B$2:$W$35</definedName>
    <definedName name="_xlnm.Print_Area" localSheetId="42">'14 E002'!$B$2:$W$34</definedName>
    <definedName name="_xlnm.Print_Area" localSheetId="43">'14 E003'!$B$2:$W$41</definedName>
    <definedName name="_xlnm.Print_Area" localSheetId="44">'14 S043'!$B$2:$W$33</definedName>
    <definedName name="_xlnm.Print_Area" localSheetId="45">'14 U280'!$B$2:$W$33</definedName>
    <definedName name="_xlnm.Print_Area" localSheetId="46">'15 P005'!$B$2:$W$35</definedName>
    <definedName name="_xlnm.Print_Area" localSheetId="47">'15 S273'!$B$2:$W$35</definedName>
    <definedName name="_xlnm.Print_Area" localSheetId="48">'16 P002'!$B$2:$W$33</definedName>
    <definedName name="_xlnm.Print_Area" localSheetId="49">'16 S046'!$B$2:$W$35</definedName>
    <definedName name="_xlnm.Print_Area" localSheetId="50">'16 S219'!$B$2:$W$33</definedName>
    <definedName name="_xlnm.Print_Area" localSheetId="51">'18 E568'!$B$2:$W$34</definedName>
    <definedName name="_xlnm.Print_Area" localSheetId="52">'18 G003'!$B$2:$W$34</definedName>
    <definedName name="_xlnm.Print_Area" localSheetId="53">'18 M001'!$B$2:$W$40</definedName>
    <definedName name="_xlnm.Print_Area" localSheetId="54">'18 P002'!$B$2:$W$33</definedName>
    <definedName name="_xlnm.Print_Area" localSheetId="55">'18 P008'!$B$2:$W$35</definedName>
    <definedName name="_xlnm.Print_Area" localSheetId="56">'19 J014'!$B$2:$W$33</definedName>
    <definedName name="_xlnm.Print_Area" localSheetId="57">'20 E016'!$B$2:$W$33</definedName>
    <definedName name="_xlnm.Print_Area" localSheetId="58">'20 S017'!$B$2:$W$33</definedName>
    <definedName name="_xlnm.Print_Area" localSheetId="59">'20 S155'!$B$2:$W$34</definedName>
    <definedName name="_xlnm.Print_Area" localSheetId="60">'20 S174'!$B$2:$W$99</definedName>
    <definedName name="_xlnm.Print_Area" localSheetId="61">'20 S176'!$B$2:$W$33</definedName>
    <definedName name="_xlnm.Print_Area" localSheetId="62">'20 U010'!$B$2:$W$35</definedName>
    <definedName name="_xlnm.Print_Area" localSheetId="63">'21 P001'!$B$2:$W$36</definedName>
    <definedName name="_xlnm.Print_Area" localSheetId="64">'22 M001'!$B$2:$W$34</definedName>
    <definedName name="_xlnm.Print_Area" localSheetId="65">'22 R003'!$B$2:$W$38</definedName>
    <definedName name="_xlnm.Print_Area" localSheetId="66">'22 R005'!$B$2:$W$34</definedName>
    <definedName name="_xlnm.Print_Area" localSheetId="67">'22 R008'!$B$2:$W$39</definedName>
    <definedName name="_xlnm.Print_Area" localSheetId="68">'22 R009'!$B$2:$W$35</definedName>
    <definedName name="_xlnm.Print_Area" localSheetId="69">'22 R010'!$B$2:$W$33</definedName>
    <definedName name="_xlnm.Print_Area" localSheetId="70">'22 R011'!$B$2:$W$38</definedName>
    <definedName name="_xlnm.Print_Area" localSheetId="71">'35 E013'!$B$2:$W$47</definedName>
    <definedName name="_xlnm.Print_Area" localSheetId="72">'35 M001'!$B$2:$W$37</definedName>
    <definedName name="_xlnm.Print_Area" localSheetId="73">'36 P001'!$B$2:$W$36</definedName>
    <definedName name="_xlnm.Print_Area" localSheetId="74">'38 F002'!$B$2:$W$37</definedName>
    <definedName name="_xlnm.Print_Area" localSheetId="75">'38 S190'!$B$2:$W$35</definedName>
    <definedName name="_xlnm.Print_Area" localSheetId="3">'4 E015'!$B$2:$W$37</definedName>
    <definedName name="_xlnm.Print_Area" localSheetId="4">'4 P006'!$B$2:$W$33</definedName>
    <definedName name="_xlnm.Print_Area" localSheetId="5">'4 P022'!$B$2:$W$43</definedName>
    <definedName name="_xlnm.Print_Area" localSheetId="6">'4 P024'!$B$2:$W$33</definedName>
    <definedName name="_xlnm.Print_Area" localSheetId="76">'40 P002'!$B$2:$W$39</definedName>
    <definedName name="_xlnm.Print_Area" localSheetId="77">'43 M001'!$B$2:$W$35</definedName>
    <definedName name="_xlnm.Print_Area" localSheetId="78">'45 G001'!$B$2:$W$33</definedName>
    <definedName name="_xlnm.Print_Area" localSheetId="79">'45 G002'!$B$2:$W$33</definedName>
    <definedName name="_xlnm.Print_Area" localSheetId="80">'45 M001'!$B$2:$W$34</definedName>
    <definedName name="_xlnm.Print_Area" localSheetId="81">'47 E033'!$B$2:$W$34</definedName>
    <definedName name="_xlnm.Print_Area" localSheetId="83">'47 M001'!$B$2:$W$33</definedName>
    <definedName name="_xlnm.Print_Area" localSheetId="84">'47 O001'!$B$2:$W$33</definedName>
    <definedName name="_xlnm.Print_Area" localSheetId="82">'47 P010'!$B$2:$W$38</definedName>
    <definedName name="_xlnm.Print_Area" localSheetId="85">'47 S010'!$B$2:$W$34</definedName>
    <definedName name="_xlnm.Print_Area" localSheetId="86">'47 S249'!$B$2:$W$35</definedName>
    <definedName name="_xlnm.Print_Area" localSheetId="87">'47 U011'!$B$2:$W$33</definedName>
    <definedName name="_xlnm.Print_Area" localSheetId="88">'48 E011'!$B$2:$W$36</definedName>
    <definedName name="_xlnm.Print_Area" localSheetId="89">'48 S303'!$B$2:$W$33</definedName>
    <definedName name="_xlnm.Print_Area" localSheetId="90">'49 E009'!$B$2:$W$47</definedName>
    <definedName name="_xlnm.Print_Area" localSheetId="91">'49 E010'!$B$2:$W$35</definedName>
    <definedName name="_xlnm.Print_Area" localSheetId="92">'49 E011'!$B$2:$W$35</definedName>
    <definedName name="_xlnm.Print_Area" localSheetId="93">'49 E013'!$B$2:$W$33</definedName>
    <definedName name="_xlnm.Print_Area" localSheetId="94">'49 M001'!$B$2:$W$33</definedName>
    <definedName name="_xlnm.Print_Area" localSheetId="7">'5 E002'!$B$2:$W$36</definedName>
    <definedName name="_xlnm.Print_Area" localSheetId="8">'5 M001'!$B$2:$W$33</definedName>
    <definedName name="_xlnm.Print_Area" localSheetId="9">'5 P005'!$B$2:$W$33</definedName>
    <definedName name="_xlnm.Print_Area" localSheetId="95">'50 E001'!$B$2:$W$37</definedName>
    <definedName name="_xlnm.Print_Area" localSheetId="96">'50 E007'!$B$2:$W$35</definedName>
    <definedName name="_xlnm.Print_Area" localSheetId="97">'50 E011'!$B$2:$W$34</definedName>
    <definedName name="_xlnm.Print_Area" localSheetId="98">'51 E036'!$B$2:$W$39</definedName>
    <definedName name="_xlnm.Print_Area" localSheetId="99">'51 E043'!$B$2:$W$34</definedName>
    <definedName name="_xlnm.Print_Area" localSheetId="100">'52 M001'!$B$2:$W$36</definedName>
    <definedName name="_xlnm.Print_Area" localSheetId="101">'53 E561'!$B$2:$W$35</definedName>
    <definedName name="_xlnm.Print_Area" localSheetId="102">'53 E579'!$B$2:$W$34</definedName>
    <definedName name="_xlnm.Print_Area" localSheetId="103">'53 E580'!$B$2:$W$34</definedName>
    <definedName name="_xlnm.Print_Area" localSheetId="104">'53 E582'!$B$2:$W$35</definedName>
    <definedName name="_xlnm.Print_Area" localSheetId="105">'53 E585'!$B$2:$W$35</definedName>
    <definedName name="_xlnm.Print_Area" localSheetId="106">'53 M001'!$B$2:$W$33</definedName>
    <definedName name="_xlnm.Print_Area" localSheetId="107">'53 P552'!$B$2:$W$35</definedName>
    <definedName name="_xlnm.Print_Area" localSheetId="10">'6 M001'!$B$2:$W$36</definedName>
    <definedName name="_xlnm.Print_Area" localSheetId="11">'7 A900'!$B$2:$W$42</definedName>
    <definedName name="_xlnm.Print_Area" localSheetId="12">'8 S053'!$B$2:$W$33</definedName>
    <definedName name="_xlnm.Print_Area" localSheetId="13">'8 U020'!$B$2:$W$37</definedName>
    <definedName name="_xlnm.Print_Area" localSheetId="14">'8 U023'!$B$2:$W$33</definedName>
    <definedName name="_xlnm.Print_Area" localSheetId="15">'8 U024'!$B$2:$W$33</definedName>
    <definedName name="_xlnm.Print_Area" localSheetId="16">'9 P001'!$B$2:$W$36</definedName>
    <definedName name="_xlnm.Print_Area" localSheetId="0">Físico!$A$1:$L$43</definedName>
    <definedName name="_xlnm.Print_Area">#REF!</definedName>
    <definedName name="Area_de_paso" localSheetId="53">#REF!</definedName>
    <definedName name="Area_de_paso" localSheetId="54">#REF!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53">#REF!</definedName>
    <definedName name="base" localSheetId="54">#REF!</definedName>
    <definedName name="base" localSheetId="1">#REF!</definedName>
    <definedName name="base" localSheetId="0">#REF!</definedName>
    <definedName name="base">#REF!</definedName>
    <definedName name="base03" localSheetId="53">#REF!</definedName>
    <definedName name="base03" localSheetId="54">#REF!</definedName>
    <definedName name="base03" localSheetId="1">#REF!</definedName>
    <definedName name="base03" localSheetId="0">#REF!</definedName>
    <definedName name="base03">#REF!</definedName>
    <definedName name="base03au" localSheetId="53">#REF!</definedName>
    <definedName name="base03au" localSheetId="54">#REF!</definedName>
    <definedName name="base03au" localSheetId="1">#REF!</definedName>
    <definedName name="base03au" localSheetId="0">#REF!</definedName>
    <definedName name="base03au">#REF!</definedName>
    <definedName name="base04au" localSheetId="53">#REF!</definedName>
    <definedName name="base04au" localSheetId="54">#REF!</definedName>
    <definedName name="base04au" localSheetId="1">#REF!</definedName>
    <definedName name="base04au" localSheetId="0">#REF!</definedName>
    <definedName name="base04au">#REF!</definedName>
    <definedName name="base05" localSheetId="53">#REF!</definedName>
    <definedName name="base05" localSheetId="54">#REF!</definedName>
    <definedName name="base05" localSheetId="1">#REF!</definedName>
    <definedName name="base05" localSheetId="0">#REF!</definedName>
    <definedName name="base05">#REF!</definedName>
    <definedName name="base05au" localSheetId="53">#REF!</definedName>
    <definedName name="base05au" localSheetId="54">#REF!</definedName>
    <definedName name="base05au" localSheetId="1">#REF!</definedName>
    <definedName name="base05au" localSheetId="0">#REF!</definedName>
    <definedName name="base05au">#REF!</definedName>
    <definedName name="base2002" localSheetId="53">#REF!</definedName>
    <definedName name="base2002" localSheetId="54">#REF!</definedName>
    <definedName name="base2002" localSheetId="1">#REF!</definedName>
    <definedName name="base2002" localSheetId="0">#REF!</definedName>
    <definedName name="base2002">#REF!</definedName>
    <definedName name="base2003orig" localSheetId="53">#REF!</definedName>
    <definedName name="base2003orig" localSheetId="54">#REF!</definedName>
    <definedName name="base2003orig" localSheetId="1">#REF!</definedName>
    <definedName name="base2003orig" localSheetId="0">#REF!</definedName>
    <definedName name="base2003orig">#REF!</definedName>
    <definedName name="base2003origentidades" localSheetId="53">#REF!</definedName>
    <definedName name="base2003origentidades" localSheetId="54">#REF!</definedName>
    <definedName name="base2003origentidades" localSheetId="1">#REF!</definedName>
    <definedName name="base2003origentidades" localSheetId="0">#REF!</definedName>
    <definedName name="base2003origentidades">#REF!</definedName>
    <definedName name="base2004" localSheetId="53">#REF!</definedName>
    <definedName name="base2004" localSheetId="54">#REF!</definedName>
    <definedName name="base2004" localSheetId="1">#REF!</definedName>
    <definedName name="base2004" localSheetId="0">#REF!</definedName>
    <definedName name="base2004">#REF!</definedName>
    <definedName name="base2004entidades" localSheetId="53">#REF!</definedName>
    <definedName name="base2004entidades" localSheetId="54">#REF!</definedName>
    <definedName name="base2004entidades" localSheetId="1">#REF!</definedName>
    <definedName name="base2004entidades" localSheetId="0">#REF!</definedName>
    <definedName name="base2004entidades">#REF!</definedName>
    <definedName name="baseau" localSheetId="53">#REF!</definedName>
    <definedName name="baseau" localSheetId="54">#REF!</definedName>
    <definedName name="baseau" localSheetId="1">#REF!</definedName>
    <definedName name="baseau" localSheetId="0">#REF!</definedName>
    <definedName name="baseau">#REF!</definedName>
    <definedName name="baseb" localSheetId="53">#REF!</definedName>
    <definedName name="baseb" localSheetId="54">#REF!</definedName>
    <definedName name="baseb" localSheetId="1">#REF!</definedName>
    <definedName name="baseb" localSheetId="0">#REF!</definedName>
    <definedName name="baseb">#REF!</definedName>
    <definedName name="basecierre" localSheetId="53">[13]CP_2003!#REF!</definedName>
    <definedName name="basecierre" localSheetId="54">[13]CP_2003!#REF!</definedName>
    <definedName name="basecierre" localSheetId="1">[13]CP_2003!#REF!</definedName>
    <definedName name="basecierre" localSheetId="0">[13]CP_2003!#REF!</definedName>
    <definedName name="basecierre">[13]CP_2003!#REF!</definedName>
    <definedName name="_xlnm.Database" localSheetId="53">#REF!</definedName>
    <definedName name="_xlnm.Database" localSheetId="54">#REF!</definedName>
    <definedName name="_xlnm.Database" localSheetId="1">#REF!</definedName>
    <definedName name="_xlnm.Database" localSheetId="0">#REF!</definedName>
    <definedName name="_xlnm.Database">#REF!</definedName>
    <definedName name="bUSCAR" localSheetId="53">#REF!</definedName>
    <definedName name="bUSCAR" localSheetId="54">#REF!</definedName>
    <definedName name="bUSCAR" localSheetId="1">#REF!</definedName>
    <definedName name="bUSCAR" localSheetId="0">#REF!</definedName>
    <definedName name="bUSCAR">#REF!</definedName>
    <definedName name="C_" localSheetId="53">[14]FP1996!#REF!</definedName>
    <definedName name="C_" localSheetId="54">[14]FP1996!#REF!</definedName>
    <definedName name="C_" localSheetId="1">[14]FP1996!#REF!</definedName>
    <definedName name="C_" localSheetId="0">[14]FP1996!#REF!</definedName>
    <definedName name="C_">[14]FP1996!#REF!</definedName>
    <definedName name="cal" localSheetId="53">#REF!</definedName>
    <definedName name="cal" localSheetId="54">#REF!</definedName>
    <definedName name="cal" localSheetId="1">#REF!</definedName>
    <definedName name="cal" localSheetId="0">#REF!</definedName>
    <definedName name="cal">#REF!</definedName>
    <definedName name="cálculos" localSheetId="53">#REF!</definedName>
    <definedName name="cálculos" localSheetId="54">#REF!</definedName>
    <definedName name="cálculos" localSheetId="1">#REF!</definedName>
    <definedName name="cálculos" localSheetId="0">#REF!</definedName>
    <definedName name="cálculos">#REF!</definedName>
    <definedName name="CALENDA">#N/A</definedName>
    <definedName name="can" localSheetId="53" hidden="1">{"Bruto",#N/A,FALSE,"CONV3T.XLS";"Neto",#N/A,FALSE,"CONV3T.XLS";"UnoB",#N/A,FALSE,"CONV3T.XLS";"Bruto",#N/A,FALSE,"CONV4T.XLS";"Neto",#N/A,FALSE,"CONV4T.XLS";"UnoB",#N/A,FALSE,"CONV4T.XLS"}</definedName>
    <definedName name="can" localSheetId="54"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53">#REF!</definedName>
    <definedName name="CAPU96" localSheetId="54">#REF!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53" hidden="1">{"Bruto",#N/A,FALSE,"CONV3T.XLS";"Neto",#N/A,FALSE,"CONV3T.XLS";"UnoB",#N/A,FALSE,"CONV3T.XLS";"Bruto",#N/A,FALSE,"CONV4T.XLS";"Neto",#N/A,FALSE,"CONV4T.XLS";"UnoB",#N/A,FALSE,"CONV4T.XLS"}</definedName>
    <definedName name="CCCC" localSheetId="54"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53" hidden="1">{"Bruto",#N/A,FALSE,"CONV3T.XLS";"Neto",#N/A,FALSE,"CONV3T.XLS";"UnoB",#N/A,FALSE,"CONV3T.XLS";"Bruto",#N/A,FALSE,"CONV4T.XLS";"Neto",#N/A,FALSE,"CONV4T.XLS";"UnoB",#N/A,FALSE,"CONV4T.XLS"}</definedName>
    <definedName name="CEEE" localSheetId="54"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53" hidden="1">{"Bruto",#N/A,FALSE,"CONV3T.XLS";"Neto",#N/A,FALSE,"CONV3T.XLS";"UnoB",#N/A,FALSE,"CONV3T.XLS";"Bruto",#N/A,FALSE,"CONV4T.XLS";"Neto",#N/A,FALSE,"CONV4T.XLS";"UnoB",#N/A,FALSE,"CONV4T.XLS"}</definedName>
    <definedName name="cero" localSheetId="54"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53">#REF!</definedName>
    <definedName name="CicenyAduanas" localSheetId="54">#REF!</definedName>
    <definedName name="CicenyAduanas" localSheetId="1">#REF!</definedName>
    <definedName name="CicenyAduanas" localSheetId="0">#REF!</definedName>
    <definedName name="CicenyAduanas">#REF!</definedName>
    <definedName name="Cifras_Control" localSheetId="53">#REF!</definedName>
    <definedName name="Cifras_Control" localSheetId="54">#REF!</definedName>
    <definedName name="Cifras_Control" localSheetId="1">#REF!</definedName>
    <definedName name="Cifras_Control" localSheetId="0">#REF!</definedName>
    <definedName name="Cifras_Control">#REF!</definedName>
    <definedName name="claseco" localSheetId="53">#REF!</definedName>
    <definedName name="claseco" localSheetId="54">#REF!</definedName>
    <definedName name="claseco" localSheetId="1">#REF!</definedName>
    <definedName name="claseco" localSheetId="0">#REF!</definedName>
    <definedName name="claseco">#REF!</definedName>
    <definedName name="cmllvc198" localSheetId="53">#REF!</definedName>
    <definedName name="cmllvc198" localSheetId="54">#REF!</definedName>
    <definedName name="cmllvc198" localSheetId="1">#REF!</definedName>
    <definedName name="cmllvc198" localSheetId="0">#REF!</definedName>
    <definedName name="cmllvc198">#REF!</definedName>
    <definedName name="cmllvc298ieps" localSheetId="53">#REF!</definedName>
    <definedName name="cmllvc298ieps" localSheetId="54">#REF!</definedName>
    <definedName name="cmllvc298ieps" localSheetId="1">#REF!</definedName>
    <definedName name="cmllvc298ieps" localSheetId="0">#REF!</definedName>
    <definedName name="cmllvc298ieps">#REF!</definedName>
    <definedName name="cmllvp198" localSheetId="53">#REF!</definedName>
    <definedName name="cmllvp198" localSheetId="54">#REF!</definedName>
    <definedName name="cmllvp198" localSheetId="1">#REF!</definedName>
    <definedName name="cmllvp198" localSheetId="0">#REF!</definedName>
    <definedName name="cmllvp198">#REF!</definedName>
    <definedName name="cmllvp199" localSheetId="53">#REF!</definedName>
    <definedName name="cmllvp199" localSheetId="54">#REF!</definedName>
    <definedName name="cmllvp199" localSheetId="1">#REF!</definedName>
    <definedName name="cmllvp199" localSheetId="0">#REF!</definedName>
    <definedName name="cmllvp199">#REF!</definedName>
    <definedName name="cmllvp298ieps" localSheetId="53">#REF!</definedName>
    <definedName name="cmllvp298ieps" localSheetId="54">#REF!</definedName>
    <definedName name="cmllvp298ieps" localSheetId="1">#REF!</definedName>
    <definedName name="cmllvp298ieps" localSheetId="0">#REF!</definedName>
    <definedName name="cmllvp298ieps">#REF!</definedName>
    <definedName name="cmllvp299ieps" localSheetId="53">#REF!</definedName>
    <definedName name="cmllvp299ieps" localSheetId="54">#REF!</definedName>
    <definedName name="cmllvp299ieps" localSheetId="1">#REF!</definedName>
    <definedName name="cmllvp299ieps" localSheetId="0">#REF!</definedName>
    <definedName name="cmllvp299ieps">#REF!</definedName>
    <definedName name="cmlvc198" localSheetId="53">#REF!</definedName>
    <definedName name="cmlvc198" localSheetId="54">#REF!</definedName>
    <definedName name="cmlvc198" localSheetId="1">#REF!</definedName>
    <definedName name="cmlvc198" localSheetId="0">#REF!</definedName>
    <definedName name="cmlvc198">#REF!</definedName>
    <definedName name="cmlvc298ieps" localSheetId="53">#REF!</definedName>
    <definedName name="cmlvc298ieps" localSheetId="54">#REF!</definedName>
    <definedName name="cmlvc298ieps" localSheetId="1">#REF!</definedName>
    <definedName name="cmlvc298ieps" localSheetId="0">#REF!</definedName>
    <definedName name="cmlvc298ieps">#REF!</definedName>
    <definedName name="cmlvp198" localSheetId="53">#REF!</definedName>
    <definedName name="cmlvp198" localSheetId="54">#REF!</definedName>
    <definedName name="cmlvp198" localSheetId="1">#REF!</definedName>
    <definedName name="cmlvp198" localSheetId="0">#REF!</definedName>
    <definedName name="cmlvp198">#REF!</definedName>
    <definedName name="cmlvp199" localSheetId="53">#REF!</definedName>
    <definedName name="cmlvp199" localSheetId="54">#REF!</definedName>
    <definedName name="cmlvp199" localSheetId="1">#REF!</definedName>
    <definedName name="cmlvp199" localSheetId="0">#REF!</definedName>
    <definedName name="cmlvp199">#REF!</definedName>
    <definedName name="cmlvp298ieps" localSheetId="53">#REF!</definedName>
    <definedName name="cmlvp298ieps" localSheetId="54">#REF!</definedName>
    <definedName name="cmlvp298ieps" localSheetId="1">#REF!</definedName>
    <definedName name="cmlvp298ieps" localSheetId="0">#REF!</definedName>
    <definedName name="cmlvp298ieps">#REF!</definedName>
    <definedName name="cmlvp299ieps" localSheetId="53">#REF!</definedName>
    <definedName name="cmlvp299ieps" localSheetId="54">#REF!</definedName>
    <definedName name="cmlvp299ieps" localSheetId="1">#REF!</definedName>
    <definedName name="cmlvp299ieps" localSheetId="0">#REF!</definedName>
    <definedName name="cmlvp299ieps">#REF!</definedName>
    <definedName name="CONA96" localSheetId="53">#REF!</definedName>
    <definedName name="CONA96" localSheetId="54">#REF!</definedName>
    <definedName name="CONA96" localSheetId="1">#REF!</definedName>
    <definedName name="CONA96" localSheetId="0">#REF!</definedName>
    <definedName name="CONA96">#REF!</definedName>
    <definedName name="concepto" localSheetId="53">'[18]BASE DEFINITIVA 2002'!#REF!</definedName>
    <definedName name="concepto" localSheetId="54">'[18]BASE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53">[8]BANPRO99!#REF!</definedName>
    <definedName name="CONS" localSheetId="54">[8]BANPRO99!#REF!</definedName>
    <definedName name="CONS" localSheetId="1">[8]BANPRO99!#REF!</definedName>
    <definedName name="CONS" localSheetId="0">[8]BANPRO99!#REF!</definedName>
    <definedName name="CONS">[8]BANPRO99!#REF!</definedName>
    <definedName name="copia_Clas_Admva" localSheetId="53">#REF!</definedName>
    <definedName name="copia_Clas_Admva" localSheetId="54">#REF!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53">#REF!</definedName>
    <definedName name="copia_Clas_Fun" localSheetId="54">#REF!</definedName>
    <definedName name="copia_Clas_Fun" localSheetId="1">#REF!</definedName>
    <definedName name="copia_Clas_Fun" localSheetId="0">#REF!</definedName>
    <definedName name="copia_Clas_Fun">#REF!</definedName>
    <definedName name="copia_Clas_Func" localSheetId="53">[20]Clas_Fun!#REF!</definedName>
    <definedName name="copia_Clas_Func" localSheetId="54">[20]Clas_Fun!#REF!</definedName>
    <definedName name="copia_Clas_Func" localSheetId="1">[20]Clas_Fun!#REF!</definedName>
    <definedName name="copia_Clas_Func" localSheetId="0">[20]Clas_Fun!#REF!</definedName>
    <definedName name="copia_Clas_Func">[20]Clas_Fun!#REF!</definedName>
    <definedName name="copia_Doble_Consolid" localSheetId="53">#REF!</definedName>
    <definedName name="copia_Doble_Consolid" localSheetId="54">#REF!</definedName>
    <definedName name="copia_Doble_Consolid" localSheetId="1">#REF!</definedName>
    <definedName name="copia_Doble_Consolid" localSheetId="0">#REF!</definedName>
    <definedName name="copia_Doble_Consolid">#REF!</definedName>
    <definedName name="copia_Doble_OECPD" localSheetId="53">#REF!</definedName>
    <definedName name="copia_Doble_OECPD" localSheetId="54">#REF!</definedName>
    <definedName name="copia_Doble_OECPD" localSheetId="1">#REF!</definedName>
    <definedName name="copia_Doble_OECPD" localSheetId="0">#REF!</definedName>
    <definedName name="copia_Doble_OECPD">#REF!</definedName>
    <definedName name="copia_Doble_RAutonyAPC" localSheetId="53">#REF!</definedName>
    <definedName name="copia_Doble_RAutonyAPC" localSheetId="54">#REF!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53">#REF!</definedName>
    <definedName name="copia_Gto_Federal" localSheetId="54">#REF!</definedName>
    <definedName name="copia_Gto_Federal" localSheetId="1">#REF!</definedName>
    <definedName name="copia_Gto_Federal" localSheetId="0">#REF!</definedName>
    <definedName name="copia_Gto_Federal">#REF!</definedName>
    <definedName name="copia_Gto_Neto" localSheetId="53">#REF!</definedName>
    <definedName name="copia_Gto_Neto" localSheetId="54">#REF!</definedName>
    <definedName name="copia_Gto_Neto" localSheetId="1">#REF!</definedName>
    <definedName name="copia_Gto_Neto" localSheetId="0">#REF!</definedName>
    <definedName name="copia_Gto_Neto">#REF!</definedName>
    <definedName name="copia_Ing_Pres" localSheetId="53">#REF!</definedName>
    <definedName name="copia_Ing_Pres" localSheetId="54">#REF!</definedName>
    <definedName name="copia_Ing_Pres" localSheetId="1">#REF!</definedName>
    <definedName name="copia_Ing_Pres" localSheetId="0">#REF!</definedName>
    <definedName name="copia_Ing_Pres">#REF!</definedName>
    <definedName name="cor" localSheetId="53" hidden="1">{"Bruto",#N/A,FALSE,"CONV3T.XLS";"Neto",#N/A,FALSE,"CONV3T.XLS";"UnoB",#N/A,FALSE,"CONV3T.XLS";"Bruto",#N/A,FALSE,"CONV4T.XLS";"Neto",#N/A,FALSE,"CONV4T.XLS";"UnoB",#N/A,FALSE,"CONV4T.XLS"}</definedName>
    <definedName name="cor" localSheetId="54"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53" hidden="1">{"Bruto",#N/A,FALSE,"CONV3T.XLS";"Neto",#N/A,FALSE,"CONV3T.XLS";"UnoB",#N/A,FALSE,"CONV3T.XLS";"Bruto",#N/A,FALSE,"CONV4T.XLS";"Neto",#N/A,FALSE,"CONV4T.XLS";"UnoB",#N/A,FALSE,"CONV4T.XLS"}</definedName>
    <definedName name="cos" localSheetId="54"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53">[8]BANPRO99!#REF!</definedName>
    <definedName name="CRI" localSheetId="54">[8]BANPRO99!#REF!</definedName>
    <definedName name="CRI" localSheetId="1">[8]BANPRO99!#REF!</definedName>
    <definedName name="CRI" localSheetId="0">[8]BANPRO99!#REF!</definedName>
    <definedName name="CRI">[8]BANPRO99!#REF!</definedName>
    <definedName name="criterios23" localSheetId="53">#REF!</definedName>
    <definedName name="criterios23" localSheetId="54">#REF!</definedName>
    <definedName name="criterios23" localSheetId="1">#REF!</definedName>
    <definedName name="criterios23" localSheetId="0">#REF!</definedName>
    <definedName name="criterios23">#REF!</definedName>
    <definedName name="Criterios25" localSheetId="53">#REF!</definedName>
    <definedName name="Criterios25" localSheetId="54">#REF!</definedName>
    <definedName name="Criterios25" localSheetId="1">#REF!</definedName>
    <definedName name="Criterios25" localSheetId="0">#REF!</definedName>
    <definedName name="Criterios25">#REF!</definedName>
    <definedName name="Criterios33" localSheetId="53">#REF!</definedName>
    <definedName name="Criterios33" localSheetId="54">#REF!</definedName>
    <definedName name="Criterios33" localSheetId="1">#REF!</definedName>
    <definedName name="Criterios33" localSheetId="0">#REF!</definedName>
    <definedName name="Criterios33">#REF!</definedName>
    <definedName name="CSCSDS" localSheetId="53" hidden="1">{"Bruto",#N/A,FALSE,"CONV3T.XLS";"Neto",#N/A,FALSE,"CONV3T.XLS";"UnoB",#N/A,FALSE,"CONV3T.XLS";"Bruto",#N/A,FALSE,"CONV4T.XLS";"Neto",#N/A,FALSE,"CONV4T.XLS";"UnoB",#N/A,FALSE,"CONV4T.XLS"}</definedName>
    <definedName name="CSCSDS" localSheetId="54"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53">#REF!</definedName>
    <definedName name="cuad" localSheetId="54">#REF!</definedName>
    <definedName name="cuad" localSheetId="1">#REF!</definedName>
    <definedName name="cuad" localSheetId="0">#REF!</definedName>
    <definedName name="cuad">#REF!</definedName>
    <definedName name="CUAD179" localSheetId="53">#REF!</definedName>
    <definedName name="CUAD179" localSheetId="54">#REF!</definedName>
    <definedName name="CUAD179" localSheetId="1">#REF!</definedName>
    <definedName name="CUAD179" localSheetId="0">#REF!</definedName>
    <definedName name="CUAD179">#REF!</definedName>
    <definedName name="CUAD179A" localSheetId="53">#REF!</definedName>
    <definedName name="CUAD179A" localSheetId="54">#REF!</definedName>
    <definedName name="CUAD179A" localSheetId="1">#REF!</definedName>
    <definedName name="CUAD179A" localSheetId="0">#REF!</definedName>
    <definedName name="CUAD179A">#REF!</definedName>
    <definedName name="CUAD180" localSheetId="53">#REF!</definedName>
    <definedName name="CUAD180" localSheetId="54">#REF!</definedName>
    <definedName name="CUAD180" localSheetId="1">#REF!</definedName>
    <definedName name="CUAD180" localSheetId="0">#REF!</definedName>
    <definedName name="CUAD180">#REF!</definedName>
    <definedName name="Cuadro16511" localSheetId="53">'[21]Ingresos serie'!#REF!</definedName>
    <definedName name="Cuadro16511" localSheetId="54">'[21]Ingresos serie'!#REF!</definedName>
    <definedName name="Cuadro16511" localSheetId="1">'[21]Ingresos serie'!#REF!</definedName>
    <definedName name="Cuadro16511" localSheetId="0">'[21]Ingresos serie'!#REF!</definedName>
    <definedName name="Cuadro16511">'[21]Ingresos serie'!#REF!</definedName>
    <definedName name="Cuadro18521" localSheetId="53">#REF!</definedName>
    <definedName name="Cuadro18521" localSheetId="54">#REF!</definedName>
    <definedName name="Cuadro18521" localSheetId="1">#REF!</definedName>
    <definedName name="Cuadro18521" localSheetId="0">#REF!</definedName>
    <definedName name="Cuadro18521">#REF!</definedName>
    <definedName name="Cuadro19522" localSheetId="53">#REF!</definedName>
    <definedName name="Cuadro19522" localSheetId="54">#REF!</definedName>
    <definedName name="Cuadro19522" localSheetId="1">#REF!</definedName>
    <definedName name="Cuadro19522" localSheetId="0">#REF!</definedName>
    <definedName name="Cuadro19522">#REF!</definedName>
    <definedName name="Cuadro20523" localSheetId="53">'[22]20-5.2.3'!#REF!</definedName>
    <definedName name="Cuadro20523" localSheetId="54">'[22]20-5.2.3'!#REF!</definedName>
    <definedName name="Cuadro20523" localSheetId="1">'[22]20-5.2.3'!#REF!</definedName>
    <definedName name="Cuadro20523" localSheetId="0">'[22]20-5.2.3'!#REF!</definedName>
    <definedName name="Cuadro20523">'[22]20-5.2.3'!#REF!</definedName>
    <definedName name="cUADRO26529CR" localSheetId="53">#REF!</definedName>
    <definedName name="cUADRO26529CR" localSheetId="54">#REF!</definedName>
    <definedName name="cUADRO26529CR" localSheetId="1">#REF!</definedName>
    <definedName name="cUADRO26529CR" localSheetId="0">#REF!</definedName>
    <definedName name="cUADRO26529CR">#REF!</definedName>
    <definedName name="Cuadro30611">'[22]30-6.1.1'!$B$65:$M$120</definedName>
    <definedName name="Cuadro31613" localSheetId="53">#REF!</definedName>
    <definedName name="Cuadro31613" localSheetId="54">#REF!</definedName>
    <definedName name="Cuadro31613" localSheetId="1">#REF!</definedName>
    <definedName name="Cuadro31613" localSheetId="0">#REF!</definedName>
    <definedName name="Cuadro31613">#REF!</definedName>
    <definedName name="Cuadro33621" localSheetId="53">#REF!</definedName>
    <definedName name="Cuadro33621" localSheetId="54">#REF!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53">#REF!</definedName>
    <definedName name="Datos" localSheetId="54">#REF!</definedName>
    <definedName name="Datos" localSheetId="1">#REF!</definedName>
    <definedName name="Datos" localSheetId="0">#REF!</definedName>
    <definedName name="Datos">#REF!</definedName>
    <definedName name="Datos_08_09_ServiciosPersonales" localSheetId="53">#REF!</definedName>
    <definedName name="Datos_08_09_ServiciosPersonales" localSheetId="54">#REF!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53">#REF!</definedName>
    <definedName name="Datos_Servicios_Personales" localSheetId="54">#REF!</definedName>
    <definedName name="Datos_Servicios_Personales" localSheetId="1">#REF!</definedName>
    <definedName name="Datos_Servicios_Personales" localSheetId="0">#REF!</definedName>
    <definedName name="Datos_Servicios_Personales">#REF!</definedName>
    <definedName name="datosb" localSheetId="53">#REF!</definedName>
    <definedName name="datosb" localSheetId="54">#REF!</definedName>
    <definedName name="datosb" localSheetId="1">#REF!</definedName>
    <definedName name="datosb" localSheetId="0">#REF!</definedName>
    <definedName name="datosb">#REF!</definedName>
    <definedName name="DatosEconomica" localSheetId="53">#REF!</definedName>
    <definedName name="DatosEconomica" localSheetId="54">#REF!</definedName>
    <definedName name="DatosEconomica" localSheetId="1">#REF!</definedName>
    <definedName name="DatosEconomica" localSheetId="0">#REF!</definedName>
    <definedName name="DatosEconomica">#REF!</definedName>
    <definedName name="DatosGrupoyModPp" localSheetId="53">#REF!</definedName>
    <definedName name="DatosGrupoyModPp" localSheetId="54">#REF!</definedName>
    <definedName name="DatosGrupoyModPp" localSheetId="1">#REF!</definedName>
    <definedName name="DatosGrupoyModPp" localSheetId="0">#REF!</definedName>
    <definedName name="DatosGrupoyModPp">#REF!</definedName>
    <definedName name="DatosporProgPresupuestario" localSheetId="53">#REF!</definedName>
    <definedName name="DatosporProgPresupuestario" localSheetId="54">#REF!</definedName>
    <definedName name="DatosporProgPresupuestario" localSheetId="1">#REF!</definedName>
    <definedName name="DatosporProgPresupuestario" localSheetId="0">#REF!</definedName>
    <definedName name="DatosporProgPresupuestario">#REF!</definedName>
    <definedName name="DatosRamoFunción" localSheetId="53">#REF!</definedName>
    <definedName name="DatosRamoFunción" localSheetId="54">#REF!</definedName>
    <definedName name="DatosRamoFunción" localSheetId="1">#REF!</definedName>
    <definedName name="DatosRamoFunción" localSheetId="0">#REF!</definedName>
    <definedName name="DatosRamoFunción">#REF!</definedName>
    <definedName name="DatosRamoUR" localSheetId="53">#REF!</definedName>
    <definedName name="DatosRamoUR" localSheetId="54">#REF!</definedName>
    <definedName name="DatosRamoUR" localSheetId="1">#REF!</definedName>
    <definedName name="DatosRamoUR" localSheetId="0">#REF!</definedName>
    <definedName name="DatosRamoUR">#REF!</definedName>
    <definedName name="DCXCZXCZXCXCZ" localSheetId="53" hidden="1">{"Bruto",#N/A,FALSE,"CONV3T.XLS";"Neto",#N/A,FALSE,"CONV3T.XLS";"UnoB",#N/A,FALSE,"CONV3T.XLS";"Bruto",#N/A,FALSE,"CONV4T.XLS";"Neto",#N/A,FALSE,"CONV4T.XLS";"UnoB",#N/A,FALSE,"CONV4T.XLS"}</definedName>
    <definedName name="DCXCZXCZXCXCZ" localSheetId="54"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53">[1]!AGO&amp;[1]!SEP&amp;[1]!OCT&amp;[1]!NOV&amp;[1]!DIC</definedName>
    <definedName name="ddd" localSheetId="54">[1]!AGO&amp;[1]!SEP&amp;[1]!OCT&amp;[1]!NOV&amp;[1]!DIC</definedName>
    <definedName name="ddd">[1]!AGO&amp;[1]!SEP&amp;[1]!OCT&amp;[1]!NOV&amp;[1]!DIC</definedName>
    <definedName name="dddd" localSheetId="53">#REF!</definedName>
    <definedName name="dddd" localSheetId="54">#REF!</definedName>
    <definedName name="dddd" localSheetId="1">#REF!</definedName>
    <definedName name="dddd" localSheetId="0">#REF!</definedName>
    <definedName name="dddd">#REF!</definedName>
    <definedName name="ddddd">[25]Clas_Econ!$B$2:$M$25</definedName>
    <definedName name="defi" localSheetId="53">[1]!AGO&amp;[1]!SEP&amp;[1]!OCT&amp;[1]!NOV&amp;[1]!DIC</definedName>
    <definedName name="defi" localSheetId="54">[1]!AGO&amp;[1]!SEP&amp;[1]!OCT&amp;[1]!NOV&amp;[1]!DIC</definedName>
    <definedName name="defi">[1]!AGO&amp;[1]!SEP&amp;[1]!OCT&amp;[1]!NOV&amp;[1]!DIC</definedName>
    <definedName name="DEFICIT4" localSheetId="53">#REF!</definedName>
    <definedName name="DEFICIT4" localSheetId="54">#REF!</definedName>
    <definedName name="DEFICIT4" localSheetId="1">#REF!</definedName>
    <definedName name="DEFICIT4" localSheetId="0">#REF!</definedName>
    <definedName name="DEFICIT4">#REF!</definedName>
    <definedName name="dfd">[26]Presupuesto!$T:$T</definedName>
    <definedName name="dfhzsdgzsd" localSheetId="53">[1]!AGO&amp;[1]!SEP&amp;[1]!OCT&amp;[1]!NOV&amp;[1]!DIC</definedName>
    <definedName name="dfhzsdgzsd" localSheetId="54">[1]!AGO&amp;[1]!SEP&amp;[1]!OCT&amp;[1]!NOV&amp;[1]!DIC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53">#REF!</definedName>
    <definedName name="directo" localSheetId="54">#REF!</definedName>
    <definedName name="directo" localSheetId="1">#REF!</definedName>
    <definedName name="directo" localSheetId="0">#REF!</definedName>
    <definedName name="directo">#REF!</definedName>
    <definedName name="directo03" localSheetId="53">#REF!</definedName>
    <definedName name="directo03" localSheetId="54">#REF!</definedName>
    <definedName name="directo03" localSheetId="1">#REF!</definedName>
    <definedName name="directo03" localSheetId="0">#REF!</definedName>
    <definedName name="directo03">#REF!</definedName>
    <definedName name="directoc03" localSheetId="53">#REF!</definedName>
    <definedName name="directoc03" localSheetId="54">#REF!</definedName>
    <definedName name="directoc03" localSheetId="1">#REF!</definedName>
    <definedName name="directoc03" localSheetId="0">#REF!</definedName>
    <definedName name="directoc03">#REF!</definedName>
    <definedName name="directoppef" localSheetId="53">#REF!</definedName>
    <definedName name="directoppef" localSheetId="54">#REF!</definedName>
    <definedName name="directoppef" localSheetId="1">#REF!</definedName>
    <definedName name="directoppef" localSheetId="0">#REF!</definedName>
    <definedName name="directoppef">#REF!</definedName>
    <definedName name="DOS" localSheetId="53" hidden="1">{"Bruto",#N/A,FALSE,"CONV3T.XLS";"Neto",#N/A,FALSE,"CONV3T.XLS";"UnoB",#N/A,FALSE,"CONV3T.XLS";"Bruto",#N/A,FALSE,"CONV4T.XLS";"Neto",#N/A,FALSE,"CONV4T.XLS";"UnoB",#N/A,FALSE,"CONV4T.XLS"}</definedName>
    <definedName name="DOS" localSheetId="54"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53">'[2]Mod Eco Controlados 99'!#REF!</definedName>
    <definedName name="ds" localSheetId="54">'[2]Mod Eco Controlados 99'!#REF!</definedName>
    <definedName name="ds" localSheetId="1">'[2]Mod Eco Controlados 99'!#REF!</definedName>
    <definedName name="ds" localSheetId="0">'[2]Mod Eco Controlados 99'!#REF!</definedName>
    <definedName name="ds">'[2]Mod Eco Controlados 99'!#REF!</definedName>
    <definedName name="ECOADV" localSheetId="53">#REF!</definedName>
    <definedName name="ECOADV" localSheetId="54">#REF!</definedName>
    <definedName name="ECOADV" localSheetId="1">#REF!</definedName>
    <definedName name="ECOADV" localSheetId="0">#REF!</definedName>
    <definedName name="ECOADV">#REF!</definedName>
    <definedName name="ECOADV1" localSheetId="53">#REF!</definedName>
    <definedName name="ECOADV1" localSheetId="54">#REF!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53">#REF!</definedName>
    <definedName name="ecpi" localSheetId="54">#REF!</definedName>
    <definedName name="ecpi" localSheetId="1">#REF!</definedName>
    <definedName name="ecpi" localSheetId="0">#REF!</definedName>
    <definedName name="ecpi">#REF!</definedName>
    <definedName name="ecpi03" localSheetId="53">#REF!</definedName>
    <definedName name="ecpi03" localSheetId="54">#REF!</definedName>
    <definedName name="ecpi03" localSheetId="1">#REF!</definedName>
    <definedName name="ecpi03" localSheetId="0">#REF!</definedName>
    <definedName name="ecpi03">#REF!</definedName>
    <definedName name="ecpic03" localSheetId="53">#REF!</definedName>
    <definedName name="ecpic03" localSheetId="54">#REF!</definedName>
    <definedName name="ecpic03" localSheetId="1">#REF!</definedName>
    <definedName name="ecpic03" localSheetId="0">#REF!</definedName>
    <definedName name="ecpic03">#REF!</definedName>
    <definedName name="ecpippef" localSheetId="53">#REF!</definedName>
    <definedName name="ecpippef" localSheetId="54">#REF!</definedName>
    <definedName name="ecpippef" localSheetId="1">#REF!</definedName>
    <definedName name="ecpippef" localSheetId="0">#REF!</definedName>
    <definedName name="ecpippef">#REF!</definedName>
    <definedName name="EEE" localSheetId="53" hidden="1">{"Bruto",#N/A,FALSE,"CONV3T.XLS";"Neto",#N/A,FALSE,"CONV3T.XLS";"UnoB",#N/A,FALSE,"CONV3T.XLS";"Bruto",#N/A,FALSE,"CONV4T.XLS";"Neto",#N/A,FALSE,"CONV4T.XLS";"UnoB",#N/A,FALSE,"CONV4T.XLS"}</definedName>
    <definedName name="EEE" localSheetId="54"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53" hidden="1">{"Bruto",#N/A,FALSE,"CONV3T.XLS";"Neto",#N/A,FALSE,"CONV3T.XLS";"UnoB",#N/A,FALSE,"CONV3T.XLS";"Bruto",#N/A,FALSE,"CONV4T.XLS";"Neto",#N/A,FALSE,"CONV4T.XLS";"UnoB",#N/A,FALSE,"CONV4T.XLS"}</definedName>
    <definedName name="eeee2" localSheetId="54"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53" hidden="1">{"Bruto",#N/A,FALSE,"CONV3T.XLS";"Neto",#N/A,FALSE,"CONV3T.XLS";"UnoB",#N/A,FALSE,"CONV3T.XLS";"Bruto",#N/A,FALSE,"CONV4T.XLS";"Neto",#N/A,FALSE,"CONV4T.XLS";"UnoB",#N/A,FALSE,"CONV4T.XLS"}</definedName>
    <definedName name="EEEEE" localSheetId="54"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53" hidden="1">{"Bruto",#N/A,FALSE,"CONV3T.XLS";"Neto",#N/A,FALSE,"CONV3T.XLS";"UnoB",#N/A,FALSE,"CONV3T.XLS";"Bruto",#N/A,FALSE,"CONV4T.XLS";"Neto",#N/A,FALSE,"CONV4T.XLS";"UnoB",#N/A,FALSE,"CONV4T.XLS"}</definedName>
    <definedName name="EEEEEEEEEEE" localSheetId="54"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53" hidden="1">{"Bruto",#N/A,FALSE,"CONV3T.XLS";"Neto",#N/A,FALSE,"CONV3T.XLS";"UnoB",#N/A,FALSE,"CONV3T.XLS";"Bruto",#N/A,FALSE,"CONV4T.XLS";"Neto",#N/A,FALSE,"CONV4T.XLS";"UnoB",#N/A,FALSE,"CONV4T.XLS"}</definedName>
    <definedName name="eeww" localSheetId="54"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53" hidden="1">{"Bruto",#N/A,FALSE,"CONV3T.XLS";"Neto",#N/A,FALSE,"CONV3T.XLS";"UnoB",#N/A,FALSE,"CONV3T.XLS";"Bruto",#N/A,FALSE,"CONV4T.XLS";"Neto",#N/A,FALSE,"CONV4T.XLS";"UnoB",#N/A,FALSE,"CONV4T.XLS"}</definedName>
    <definedName name="EJEMP" localSheetId="54"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53">#REF!</definedName>
    <definedName name="entidades2002" localSheetId="54">#REF!</definedName>
    <definedName name="entidades2002" localSheetId="1">#REF!</definedName>
    <definedName name="entidades2002" localSheetId="0">#REF!</definedName>
    <definedName name="entidades2002">#REF!</definedName>
    <definedName name="entidadescierre2003" localSheetId="53">#REF!</definedName>
    <definedName name="entidadescierre2003" localSheetId="54">#REF!</definedName>
    <definedName name="entidadescierre2003" localSheetId="1">#REF!</definedName>
    <definedName name="entidadescierre2003" localSheetId="0">#REF!</definedName>
    <definedName name="entidadescierre2003">#REF!</definedName>
    <definedName name="esc" localSheetId="53" hidden="1">{"Bruto",#N/A,FALSE,"CONV3T.XLS";"Neto",#N/A,FALSE,"CONV3T.XLS";"UnoB",#N/A,FALSE,"CONV3T.XLS";"Bruto",#N/A,FALSE,"CONV4T.XLS";"Neto",#N/A,FALSE,"CONV4T.XLS";"UnoB",#N/A,FALSE,"CONV4T.XLS"}</definedName>
    <definedName name="esc" localSheetId="54"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53">[8]BANPRO99!#REF!</definedName>
    <definedName name="EYM" localSheetId="54">[8]BANPRO99!#REF!</definedName>
    <definedName name="EYM" localSheetId="1">[8]BANPRO99!#REF!</definedName>
    <definedName name="EYM" localSheetId="0">[8]BANPRO99!#REF!</definedName>
    <definedName name="EYM">[8]BANPRO99!#REF!</definedName>
    <definedName name="familias" localSheetId="53">#REF!</definedName>
    <definedName name="familias" localSheetId="54">#REF!</definedName>
    <definedName name="familias" localSheetId="1">#REF!</definedName>
    <definedName name="familias" localSheetId="0">#REF!</definedName>
    <definedName name="familias">#REF!</definedName>
    <definedName name="fd" localSheetId="53">[1]!OCT&amp;[1]!NOV&amp;[1]!DIC</definedName>
    <definedName name="fd" localSheetId="54">[1]!OCT&amp;[1]!NOV&amp;[1]!DIC</definedName>
    <definedName name="fd">[1]!OCT&amp;[1]!NOV&amp;[1]!DIC</definedName>
    <definedName name="FEB">"; FEBRERO.- "&amp;TEXT([10]edofza02!$C$24,"#,##0")</definedName>
    <definedName name="FECHA">[4]CONTROL!$A$1</definedName>
    <definedName name="federalizado" localSheetId="53">#REF!</definedName>
    <definedName name="federalizado" localSheetId="54">#REF!</definedName>
    <definedName name="federalizado" localSheetId="1">#REF!</definedName>
    <definedName name="federalizado" localSheetId="0">#REF!</definedName>
    <definedName name="federalizado">#REF!</definedName>
    <definedName name="federalizado03" localSheetId="53">#REF!</definedName>
    <definedName name="federalizado03" localSheetId="54">#REF!</definedName>
    <definedName name="federalizado03" localSheetId="1">#REF!</definedName>
    <definedName name="federalizado03" localSheetId="0">#REF!</definedName>
    <definedName name="federalizado03">#REF!</definedName>
    <definedName name="federalizadoc03" localSheetId="53">#REF!</definedName>
    <definedName name="federalizadoc03" localSheetId="54">#REF!</definedName>
    <definedName name="federalizadoc03" localSheetId="1">#REF!</definedName>
    <definedName name="federalizadoc03" localSheetId="0">#REF!</definedName>
    <definedName name="federalizadoc03">#REF!</definedName>
    <definedName name="federalizadoppef" localSheetId="53">#REF!</definedName>
    <definedName name="federalizadoppef" localSheetId="54">#REF!</definedName>
    <definedName name="federalizadoppef" localSheetId="1">#REF!</definedName>
    <definedName name="federalizadoppef" localSheetId="0">#REF!</definedName>
    <definedName name="federalizadoppef">#REF!</definedName>
    <definedName name="FERRO96" localSheetId="53">#REF!</definedName>
    <definedName name="FERRO96" localSheetId="54">#REF!</definedName>
    <definedName name="FERRO96" localSheetId="1">#REF!</definedName>
    <definedName name="FERRO96" localSheetId="0">#REF!</definedName>
    <definedName name="FERRO96">#REF!</definedName>
    <definedName name="FFSDSDSDFSDF" localSheetId="53" hidden="1">{#N/A,#N/A,FALSE,"TOT";#N/A,#N/A,FALSE,"PEP";#N/A,#N/A,FALSE,"REF";#N/A,#N/A,FALSE,"GAS";#N/A,#N/A,FALSE,"PET";#N/A,#N/A,FALSE,"COR"}</definedName>
    <definedName name="FFSDSDSDFSDF" localSheetId="54"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53">#REF!</definedName>
    <definedName name="FORM" localSheetId="54">#REF!</definedName>
    <definedName name="FORM" localSheetId="1">#REF!</definedName>
    <definedName name="FORM" localSheetId="0">#REF!</definedName>
    <definedName name="FORM">#REF!</definedName>
    <definedName name="función" localSheetId="53">#REF!</definedName>
    <definedName name="función" localSheetId="54">#REF!</definedName>
    <definedName name="función" localSheetId="1">#REF!</definedName>
    <definedName name="función" localSheetId="0">#REF!</definedName>
    <definedName name="función">#REF!</definedName>
    <definedName name="funciones">[29]funciones!$C$2:$D$30</definedName>
    <definedName name="geova" localSheetId="53">#REF!</definedName>
    <definedName name="geova" localSheetId="54">#REF!</definedName>
    <definedName name="geova" localSheetId="1">#REF!</definedName>
    <definedName name="geova" localSheetId="0">#REF!</definedName>
    <definedName name="geova">#REF!</definedName>
    <definedName name="gf">#N/A</definedName>
    <definedName name="gfd" localSheetId="53">[1]!SEP&amp;[1]!OCT&amp;[1]!NOV&amp;[1]!DIC</definedName>
    <definedName name="gfd" localSheetId="54">[1]!SEP&amp;[1]!OCT&amp;[1]!NOV&amp;[1]!DIC</definedName>
    <definedName name="gfd">[1]!SEP&amp;[1]!OCT&amp;[1]!NOV&amp;[1]!DIC</definedName>
    <definedName name="gfddd" localSheetId="53">+IF([1]!MES=1,[1]!ddd,IF([1]!MES=2,[1]!_________SEP1,IF([1]!MES=3,[1]!_________OCT1,IF([1]!MES=4,[1]!_________OCT1,IF([1]!MES=5,[1]!_________NOV1,IF([1]!MES=6,[1]!DIC))))))</definedName>
    <definedName name="gfddd" localSheetId="54">+IF([1]!MES=1,[1]!ddd,IF([1]!MES=2,[1]!_________SEP1,IF([1]!MES=3,[1]!_________OCT1,IF([1]!MES=4,[1]!_________OCT1,IF([1]!MES=5,[1]!_________NOV1,IF([1]!MES=6,[1]!DIC))))))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53">[1]!FEB&amp;[1]!MAR&amp;[1]!ABR&amp;[1]!MAY&amp;[1]!JUN&amp;[1]!JUL</definedName>
    <definedName name="ggg" localSheetId="54">[1]!FEB&amp;[1]!MAR&amp;[1]!ABR&amp;[1]!MAY&amp;[1]!JUN&amp;[1]!JUL</definedName>
    <definedName name="ggg">[1]!FEB&amp;[1]!MAR&amp;[1]!ABR&amp;[1]!MAY&amp;[1]!JUN&amp;[1]!JUL</definedName>
    <definedName name="GPRG02" localSheetId="53">#REF!</definedName>
    <definedName name="GPRG02" localSheetId="54">#REF!</definedName>
    <definedName name="GPRG02" localSheetId="1">#REF!</definedName>
    <definedName name="GPRG02" localSheetId="0">#REF!</definedName>
    <definedName name="GPRG02">#REF!</definedName>
    <definedName name="GPRG03" localSheetId="53">#REF!</definedName>
    <definedName name="GPRG03" localSheetId="54">#REF!</definedName>
    <definedName name="GPRG03" localSheetId="1">#REF!</definedName>
    <definedName name="GPRG03" localSheetId="0">#REF!</definedName>
    <definedName name="GPRG03">#REF!</definedName>
    <definedName name="GPRG04" localSheetId="53">#REF!</definedName>
    <definedName name="GPRG04" localSheetId="54">#REF!</definedName>
    <definedName name="GPRG04" localSheetId="1">#REF!</definedName>
    <definedName name="GPRG04" localSheetId="0">#REF!</definedName>
    <definedName name="GPRG04">#REF!</definedName>
    <definedName name="GPRG05" localSheetId="53">#REF!</definedName>
    <definedName name="GPRG05" localSheetId="54">#REF!</definedName>
    <definedName name="GPRG05" localSheetId="1">#REF!</definedName>
    <definedName name="GPRG05" localSheetId="0">#REF!</definedName>
    <definedName name="GPRG05">#REF!</definedName>
    <definedName name="GPRG06" localSheetId="53">#REF!</definedName>
    <definedName name="GPRG06" localSheetId="54">#REF!</definedName>
    <definedName name="GPRG06" localSheetId="1">#REF!</definedName>
    <definedName name="GPRG06" localSheetId="0">#REF!</definedName>
    <definedName name="GPRG06">#REF!</definedName>
    <definedName name="GPRG07" localSheetId="53">#REF!</definedName>
    <definedName name="GPRG07" localSheetId="54">#REF!</definedName>
    <definedName name="GPRG07" localSheetId="1">#REF!</definedName>
    <definedName name="GPRG07" localSheetId="0">#REF!</definedName>
    <definedName name="GPRG07">#REF!</definedName>
    <definedName name="GPRG08" localSheetId="53">#REF!</definedName>
    <definedName name="GPRG08" localSheetId="54">#REF!</definedName>
    <definedName name="GPRG08" localSheetId="1">#REF!</definedName>
    <definedName name="GPRG08" localSheetId="0">#REF!</definedName>
    <definedName name="GPRG08">#REF!</definedName>
    <definedName name="GPRG09" localSheetId="53">#REF!</definedName>
    <definedName name="GPRG09" localSheetId="54">#REF!</definedName>
    <definedName name="GPRG09" localSheetId="1">#REF!</definedName>
    <definedName name="GPRG09" localSheetId="0">#REF!</definedName>
    <definedName name="GPRG09">#REF!</definedName>
    <definedName name="GPRG10" localSheetId="53">#REF!</definedName>
    <definedName name="GPRG10" localSheetId="54">#REF!</definedName>
    <definedName name="GPRG10" localSheetId="1">#REF!</definedName>
    <definedName name="GPRG10" localSheetId="0">#REF!</definedName>
    <definedName name="GPRG10">#REF!</definedName>
    <definedName name="GPRG11" localSheetId="53">#REF!</definedName>
    <definedName name="GPRG11" localSheetId="54">#REF!</definedName>
    <definedName name="GPRG11" localSheetId="1">#REF!</definedName>
    <definedName name="GPRG11" localSheetId="0">#REF!</definedName>
    <definedName name="GPRG11">#REF!</definedName>
    <definedName name="GPS" localSheetId="53">[8]BANPRO99!#REF!</definedName>
    <definedName name="GPS" localSheetId="54">[8]BANPRO99!#REF!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53">[1]!ABR&amp;[1]!MAY&amp;[1]!JUN&amp;[1]!JUL&amp;[1]!AGO&amp;[1]!SEP</definedName>
    <definedName name="HJK" localSheetId="54">[1]!ABR&amp;[1]!MAY&amp;[1]!JUN&amp;[1]!JUL&amp;[1]!AGO&amp;[1]!SEP</definedName>
    <definedName name="HJK">[1]!ABR&amp;[1]!MAY&amp;[1]!JUN&amp;[1]!JUL&amp;[1]!AGO&amp;[1]!SEP</definedName>
    <definedName name="hoja1" localSheetId="53">#REF!</definedName>
    <definedName name="hoja1" localSheetId="54">#REF!</definedName>
    <definedName name="hoja1" localSheetId="1">#REF!</definedName>
    <definedName name="hoja1" localSheetId="0">#REF!</definedName>
    <definedName name="hoja1">#REF!</definedName>
    <definedName name="hoja2" localSheetId="53">#REF!</definedName>
    <definedName name="hoja2" localSheetId="54">#REF!</definedName>
    <definedName name="hoja2" localSheetId="1">#REF!</definedName>
    <definedName name="hoja2" localSheetId="0">#REF!</definedName>
    <definedName name="hoja2">#REF!</definedName>
    <definedName name="hoja3" localSheetId="53">#REF!</definedName>
    <definedName name="hoja3" localSheetId="54">#REF!</definedName>
    <definedName name="hoja3" localSheetId="1">#REF!</definedName>
    <definedName name="hoja3" localSheetId="0">#REF!</definedName>
    <definedName name="hoja3">#REF!</definedName>
    <definedName name="hoja4" localSheetId="53">#REF!+#REF!</definedName>
    <definedName name="hoja4" localSheetId="54">#REF!+#REF!</definedName>
    <definedName name="hoja4" localSheetId="1">#REF!+#REF!</definedName>
    <definedName name="hoja4" localSheetId="0">#REF!+#REF!</definedName>
    <definedName name="hoja4">#REF!+#REF!</definedName>
    <definedName name="HT_1" localSheetId="53">#REF!</definedName>
    <definedName name="HT_1" localSheetId="54">#REF!</definedName>
    <definedName name="HT_1" localSheetId="1">#REF!</definedName>
    <definedName name="HT_1" localSheetId="0">#REF!</definedName>
    <definedName name="HT_1">#REF!</definedName>
    <definedName name="I" localSheetId="53">#REF!</definedName>
    <definedName name="I" localSheetId="54">#REF!</definedName>
    <definedName name="I" localSheetId="1">#REF!</definedName>
    <definedName name="I" localSheetId="0">#REF!</definedName>
    <definedName name="I">#REF!</definedName>
    <definedName name="ID_GFS" localSheetId="53">#REF!</definedName>
    <definedName name="ID_GFS" localSheetId="54">#REF!</definedName>
    <definedName name="ID_GFS" localSheetId="1">#REF!</definedName>
    <definedName name="ID_GFS" localSheetId="0">#REF!</definedName>
    <definedName name="ID_GFS">#REF!</definedName>
    <definedName name="ID_PP" localSheetId="53">#REF!</definedName>
    <definedName name="ID_PP" localSheetId="54">#REF!</definedName>
    <definedName name="ID_PP" localSheetId="1">#REF!</definedName>
    <definedName name="ID_PP" localSheetId="0">#REF!</definedName>
    <definedName name="ID_PP">#REF!</definedName>
    <definedName name="ID_UR" localSheetId="53">#REF!</definedName>
    <definedName name="ID_UR" localSheetId="54">#REF!</definedName>
    <definedName name="ID_UR" localSheetId="1">#REF!</definedName>
    <definedName name="ID_UR" localSheetId="0">#REF!</definedName>
    <definedName name="ID_UR">#REF!</definedName>
    <definedName name="iii" localSheetId="53">#REF!</definedName>
    <definedName name="iii" localSheetId="54">#REF!</definedName>
    <definedName name="iii" localSheetId="1">#REF!</definedName>
    <definedName name="iii" localSheetId="0">#REF!</definedName>
    <definedName name="iii">#REF!</definedName>
    <definedName name="IMP_APORTA" localSheetId="53">#REF!</definedName>
    <definedName name="IMP_APORTA" localSheetId="54">#REF!</definedName>
    <definedName name="IMP_APORTA" localSheetId="1">#REF!</definedName>
    <definedName name="IMP_APORTA" localSheetId="0">#REF!</definedName>
    <definedName name="IMP_APORTA">#REF!</definedName>
    <definedName name="IMP_BRUTOT" localSheetId="53">#REF!</definedName>
    <definedName name="IMP_BRUTOT" localSheetId="54">#REF!</definedName>
    <definedName name="IMP_BRUTOT" localSheetId="1">#REF!</definedName>
    <definedName name="IMP_BRUTOT" localSheetId="0">#REF!</definedName>
    <definedName name="IMP_BRUTOT">#REF!</definedName>
    <definedName name="imp_control" localSheetId="53">#REF!</definedName>
    <definedName name="imp_control" localSheetId="54">#REF!</definedName>
    <definedName name="imp_control" localSheetId="1">#REF!</definedName>
    <definedName name="imp_control" localSheetId="0">#REF!</definedName>
    <definedName name="imp_control">#REF!</definedName>
    <definedName name="Imprimir_área_IM" localSheetId="53">#REF!</definedName>
    <definedName name="Imprimir_área_IM" localSheetId="54">#REF!</definedName>
    <definedName name="Imprimir_área_IM" localSheetId="1">#REF!</definedName>
    <definedName name="Imprimir_área_IM" localSheetId="0">#REF!</definedName>
    <definedName name="Imprimir_área_IM">#REF!</definedName>
    <definedName name="IMSS96" localSheetId="53">#REF!</definedName>
    <definedName name="IMSS96" localSheetId="54">#REF!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53">#REF!</definedName>
    <definedName name="ISSSTE96" localSheetId="54">#REF!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53">[8]BANPRO99!#REF!</definedName>
    <definedName name="IV" localSheetId="54">[8]BANPRO99!#REF!</definedName>
    <definedName name="IV" localSheetId="1">[8]BANPRO99!#REF!</definedName>
    <definedName name="IV" localSheetId="0">[8]BANPRO99!#REF!</definedName>
    <definedName name="IV">[8]BANPRO99!#REF!</definedName>
    <definedName name="jjj" localSheetId="53">#REF!</definedName>
    <definedName name="jjj" localSheetId="54">#REF!</definedName>
    <definedName name="jjj" localSheetId="1">#REF!</definedName>
    <definedName name="jjj" localSheetId="0">#REF!</definedName>
    <definedName name="jjj">#REF!</definedName>
    <definedName name="JUL">"; JULIO.- "&amp;TEXT([10]edofza07!$C$24,"#,##0")</definedName>
    <definedName name="JULIO" localSheetId="53">[1]!FEB&amp;[1]!MAR&amp;[1]!ABR&amp;[1]!MAY&amp;[1]!JUN&amp;[1]!JUL</definedName>
    <definedName name="JULIO" localSheetId="54">[1]!FEB&amp;[1]!MAR&amp;[1]!ABR&amp;[1]!MAY&amp;[1]!JUN&amp;[1]!JUL</definedName>
    <definedName name="JULIO">[1]!FEB&amp;[1]!MAR&amp;[1]!ABR&amp;[1]!MAY&amp;[1]!JUN&amp;[1]!JUL</definedName>
    <definedName name="JUN">"; JUNIO.- "&amp;TEXT([10]edofza06!$C$24,"#,##0")</definedName>
    <definedName name="kkk" localSheetId="53">#REF!</definedName>
    <definedName name="kkk" localSheetId="54">#REF!</definedName>
    <definedName name="kkk" localSheetId="1">#REF!</definedName>
    <definedName name="kkk" localSheetId="0">#REF!</definedName>
    <definedName name="kkk">#REF!</definedName>
    <definedName name="lfc" localSheetId="53">+TEXT(IF(AND(OR(DAY([1]!FECHA)&gt;=1,DAY([1]!FECHA)&lt;=10),MONTH([1]!FECHA)=1),YEAR([1]!FECHA)-1,YEAR([1]!FECHA)),"0")</definedName>
    <definedName name="lfc" localSheetId="54">+TEXT(IF(AND(OR(DAY([1]!FECHA)&gt;=1,DAY([1]!FECHA)&lt;=10),MONTH([1]!FECHA)=1),YEAR([1]!FECHA)-1,YEAR([1]!FECHA)),"0")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53">[1]!OCT&amp;[1]!NOV&amp;[1]!DIC</definedName>
    <definedName name="lll" localSheetId="54">[1]!OCT&amp;[1]!NOV&amp;[1]!DIC</definedName>
    <definedName name="lll">[1]!OCT&amp;[1]!NOV&amp;[1]!DIC</definedName>
    <definedName name="LOTE96" localSheetId="53">#REF!</definedName>
    <definedName name="LOTE96" localSheetId="54">#REF!</definedName>
    <definedName name="LOTE96" localSheetId="1">#REF!</definedName>
    <definedName name="LOTE96" localSheetId="0">#REF!</definedName>
    <definedName name="LOTE96">#REF!</definedName>
    <definedName name="LUCY">#N/A</definedName>
    <definedName name="LYFC96" localSheetId="53">#REF!</definedName>
    <definedName name="LYFC96" localSheetId="54">#REF!</definedName>
    <definedName name="LYFC96" localSheetId="1">#REF!</definedName>
    <definedName name="LYFC96" localSheetId="0">#REF!</definedName>
    <definedName name="LYFC96">#REF!</definedName>
    <definedName name="m" localSheetId="53">[1]!MAR&amp;[1]!ABR&amp;[1]!MAY&amp;[1]!JUN&amp;[1]!JUL&amp;[1]!AGO</definedName>
    <definedName name="m" localSheetId="54">[1]!MAR&amp;[1]!ABR&amp;[1]!MAY&amp;[1]!JUN&amp;[1]!JUL&amp;[1]!AGO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53" hidden="1">{"Bruto",#N/A,FALSE,"CONV3T.XLS";"Neto",#N/A,FALSE,"CONV3T.XLS";"UnoB",#N/A,FALSE,"CONV3T.XLS";"Bruto",#N/A,FALSE,"CONV4T.XLS";"Neto",#N/A,FALSE,"CONV4T.XLS";"UnoB",#N/A,FALSE,"CONV4T.XLS"}</definedName>
    <definedName name="MAS" localSheetId="54"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53">#REF!</definedName>
    <definedName name="Mesppto" localSheetId="54">#REF!</definedName>
    <definedName name="Mesppto" localSheetId="1">#REF!</definedName>
    <definedName name="Mesppto" localSheetId="0">#REF!</definedName>
    <definedName name="Mesppto">#REF!</definedName>
    <definedName name="METAS" localSheetId="53">[8]BANPRO99!#REF!</definedName>
    <definedName name="METAS" localSheetId="54">[8]BANPRO99!#REF!</definedName>
    <definedName name="METAS" localSheetId="1">[8]BANPRO99!#REF!</definedName>
    <definedName name="METAS" localSheetId="0">[8]BANPRO99!#REF!</definedName>
    <definedName name="METAS">[8]BANPRO99!#REF!</definedName>
    <definedName name="modif_anual" localSheetId="53">#REF!</definedName>
    <definedName name="modif_anual" localSheetId="54">#REF!</definedName>
    <definedName name="modif_anual" localSheetId="1">#REF!</definedName>
    <definedName name="modif_anual" localSheetId="0">#REF!</definedName>
    <definedName name="modif_anual">#REF!</definedName>
    <definedName name="Modif00" localSheetId="53">#REF!</definedName>
    <definedName name="Modif00" localSheetId="54">#REF!</definedName>
    <definedName name="Modif00" localSheetId="1">#REF!</definedName>
    <definedName name="Modif00" localSheetId="0">#REF!</definedName>
    <definedName name="Modif00">#REF!</definedName>
    <definedName name="modifalmes" localSheetId="53">#REF!</definedName>
    <definedName name="modifalmes" localSheetId="54">#REF!</definedName>
    <definedName name="modifalmes" localSheetId="1">#REF!</definedName>
    <definedName name="modifalmes" localSheetId="0">#REF!</definedName>
    <definedName name="modifalmes">#REF!</definedName>
    <definedName name="mor" localSheetId="53" hidden="1">{"Bruto",#N/A,FALSE,"CONV3T.XLS";"Neto",#N/A,FALSE,"CONV3T.XLS";"UnoB",#N/A,FALSE,"CONV3T.XLS";"Bruto",#N/A,FALSE,"CONV4T.XLS";"Neto",#N/A,FALSE,"CONV4T.XLS";"UnoB",#N/A,FALSE,"CONV4T.XLS"}</definedName>
    <definedName name="mor" localSheetId="54"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53">[1]!ABR&amp;[1]!MAY&amp;[1]!JUN&amp;[1]!JUL&amp;[1]!AGO&amp;[1]!SEP</definedName>
    <definedName name="mun" localSheetId="54">[1]!ABR&amp;[1]!MAY&amp;[1]!JUN&amp;[1]!JUL&amp;[1]!AGO&amp;[1]!SEP</definedName>
    <definedName name="mun">[1]!ABR&amp;[1]!MAY&amp;[1]!JUN&amp;[1]!JUL&amp;[1]!AGO&amp;[1]!SEP</definedName>
    <definedName name="NINGUNO" localSheetId="53">[1]!SEP&amp;[1]!OCT&amp;[1]!NOV&amp;[1]!DIC</definedName>
    <definedName name="NINGUNO" localSheetId="54">[1]!SEP&amp;[1]!OCT&amp;[1]!NOV&amp;[1]!DIC</definedName>
    <definedName name="NINGUNO">[1]!SEP&amp;[1]!OCT&amp;[1]!NOV&amp;[1]!DIC</definedName>
    <definedName name="NIV">#N/A</definedName>
    <definedName name="NOV">"; NOVIEMBRE.- "&amp;TEXT([10]edofza11!$C$45,"#,##0")</definedName>
    <definedName name="nuevo" localSheetId="53" hidden="1">#REF!</definedName>
    <definedName name="nuevo" localSheetId="54" hidden="1">#REF!</definedName>
    <definedName name="nuevo" localSheetId="1" hidden="1">#REF!</definedName>
    <definedName name="nuevo" localSheetId="0" hidden="1">#REF!</definedName>
    <definedName name="nuevo" hidden="1">#REF!</definedName>
    <definedName name="ñ" localSheetId="53">+TEXT(IF(AND(OR(DAY([1]!FECHA)&gt;=1,DAY([1]!FECHA)&lt;=10),MONTH([1]!FECHA)=1),YEAR([1]!FECHA)-1,YEAR([1]!FECHA)),"0")</definedName>
    <definedName name="ñ" localSheetId="54">+TEXT(IF(AND(OR(DAY([1]!FECHA)&gt;=1,DAY([1]!FECHA)&lt;=10),MONTH([1]!FECHA)=1),YEAR([1]!FECHA)-1,YEAR([1]!FECHA)),"0")</definedName>
    <definedName name="ñ">+TEXT(IF(AND(OR(DAY([1]!FECHA)&gt;=1,DAY([1]!FECHA)&lt;=10),MONTH([1]!FECHA)=1),YEAR([1]!FECHA)-1,YEAR([1]!FECHA)),"0")</definedName>
    <definedName name="ÑÑÑ" localSheetId="53">[1]!AGO&amp;[1]!SEP&amp;[1]!OCT&amp;[1]!NOV&amp;[1]!DIC</definedName>
    <definedName name="ÑÑÑ" localSheetId="54">[1]!AGO&amp;[1]!SEP&amp;[1]!OCT&amp;[1]!NOV&amp;[1]!DIC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53">#REF!</definedName>
    <definedName name="oooo" localSheetId="54">#REF!</definedName>
    <definedName name="oooo" localSheetId="1">#REF!</definedName>
    <definedName name="oooo" localSheetId="0">#REF!</definedName>
    <definedName name="oooo">#REF!</definedName>
    <definedName name="Original" localSheetId="53">#REF!</definedName>
    <definedName name="Original" localSheetId="54">#REF!</definedName>
    <definedName name="Original" localSheetId="1">#REF!</definedName>
    <definedName name="Original" localSheetId="0">#REF!</definedName>
    <definedName name="Original">#REF!</definedName>
    <definedName name="p" localSheetId="53">[32]SPC!#REF!</definedName>
    <definedName name="p" localSheetId="54">[32]SPC!#REF!</definedName>
    <definedName name="p" localSheetId="1">[32]SPC!#REF!</definedName>
    <definedName name="p" localSheetId="0">[32]SPC!#REF!</definedName>
    <definedName name="p">[32]SPC!#REF!</definedName>
    <definedName name="PAD" localSheetId="53">[8]BANPRO99!#REF!</definedName>
    <definedName name="PAD" localSheetId="54">[8]BANPRO99!#REF!</definedName>
    <definedName name="PAD" localSheetId="1">[8]BANPRO99!#REF!</definedName>
    <definedName name="PAD" localSheetId="0">[8]BANPRO99!#REF!</definedName>
    <definedName name="PAD">[8]BANPRO99!#REF!</definedName>
    <definedName name="pagadoalmes" localSheetId="53">#REF!</definedName>
    <definedName name="pagadoalmes" localSheetId="54">#REF!</definedName>
    <definedName name="pagadoalmes" localSheetId="1">#REF!</definedName>
    <definedName name="pagadoalmes" localSheetId="0">#REF!</definedName>
    <definedName name="pagadoalmes">#REF!</definedName>
    <definedName name="paj" localSheetId="53" hidden="1">{"Bruto",#N/A,FALSE,"CONV3T.XLS";"Neto",#N/A,FALSE,"CONV3T.XLS";"UnoB",#N/A,FALSE,"CONV3T.XLS";"Bruto",#N/A,FALSE,"CONV4T.XLS";"Neto",#N/A,FALSE,"CONV4T.XLS";"UnoB",#N/A,FALSE,"CONV4T.XLS"}</definedName>
    <definedName name="paj" localSheetId="54"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53">#REF!</definedName>
    <definedName name="PARTE" localSheetId="54">#REF!</definedName>
    <definedName name="PARTE" localSheetId="1">#REF!</definedName>
    <definedName name="PARTE" localSheetId="0">#REF!</definedName>
    <definedName name="PARTE">#REF!</definedName>
    <definedName name="PCONS" localSheetId="53">[8]BANPRO99!#REF!</definedName>
    <definedName name="PCONS" localSheetId="54">[8]BANPRO99!#REF!</definedName>
    <definedName name="PCONS" localSheetId="1">[8]BANPRO99!#REF!</definedName>
    <definedName name="PCONS" localSheetId="0">[8]BANPRO99!#REF!</definedName>
    <definedName name="PCONS">[8]BANPRO99!#REF!</definedName>
    <definedName name="pec" localSheetId="53">#REF!</definedName>
    <definedName name="pec" localSheetId="54">#REF!</definedName>
    <definedName name="pec" localSheetId="1">#REF!</definedName>
    <definedName name="pec" localSheetId="0">#REF!</definedName>
    <definedName name="pec">#REF!</definedName>
    <definedName name="pef" localSheetId="53">#REF!</definedName>
    <definedName name="pef" localSheetId="54">#REF!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53">#REF!</definedName>
    <definedName name="pendientepagomes" localSheetId="54">#REF!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53">[8]BANPRO99!#REF!</definedName>
    <definedName name="PEyM" localSheetId="54">[8]BANPRO99!#REF!</definedName>
    <definedName name="PEyM" localSheetId="1">[8]BANPRO99!#REF!</definedName>
    <definedName name="PEyM" localSheetId="0">[8]BANPRO99!#REF!</definedName>
    <definedName name="PEyM">[8]BANPRO99!#REF!</definedName>
    <definedName name="PGPS" localSheetId="53">[8]BANPRO99!#REF!</definedName>
    <definedName name="PGPS" localSheetId="54">[8]BANPRO99!#REF!</definedName>
    <definedName name="PGPS" localSheetId="1">[8]BANPRO99!#REF!</definedName>
    <definedName name="PGPS" localSheetId="0">[8]BANPRO99!#REF!</definedName>
    <definedName name="PGPS">[8]BANPRO99!#REF!</definedName>
    <definedName name="PIBR" localSheetId="53">#REF!</definedName>
    <definedName name="PIBR" localSheetId="54">#REF!</definedName>
    <definedName name="PIBR" localSheetId="1">#REF!</definedName>
    <definedName name="PIBR" localSheetId="0">#REF!</definedName>
    <definedName name="PIBR">#REF!</definedName>
    <definedName name="PIV" localSheetId="53">[8]BANPRO99!#REF!</definedName>
    <definedName name="PIV" localSheetId="54">[8]BANPRO99!#REF!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53">[1]!OCT&amp;[1]!NOV&amp;[1]!DIC</definedName>
    <definedName name="POA" localSheetId="54">[1]!OCT&amp;[1]!NOV&amp;[1]!DIC</definedName>
    <definedName name="POA">[1]!OCT&amp;[1]!NOV&amp;[1]!DIC</definedName>
    <definedName name="POADO7" localSheetId="53">[1]!JUL&amp;[1]!AGO&amp;[1]!SEP&amp;[1]!OCT&amp;[1]!NOV</definedName>
    <definedName name="POADO7" localSheetId="54">[1]!JUL&amp;[1]!AGO&amp;[1]!SEP&amp;[1]!OCT&amp;[1]!NOV</definedName>
    <definedName name="POADO7">[1]!JUL&amp;[1]!AGO&amp;[1]!SEP&amp;[1]!OCT&amp;[1]!NOV</definedName>
    <definedName name="porcentaje" localSheetId="53">'[18]BASE DEFINITIVA 2002'!#REF!</definedName>
    <definedName name="porcentaje" localSheetId="54">'[18]BASE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53">#REF!</definedName>
    <definedName name="pppp" localSheetId="54">#REF!</definedName>
    <definedName name="pppp" localSheetId="1">#REF!</definedName>
    <definedName name="pppp" localSheetId="0">#REF!</definedName>
    <definedName name="pppp">#REF!</definedName>
    <definedName name="PRCV" localSheetId="53">[8]BANPRO99!#REF!</definedName>
    <definedName name="PRCV" localSheetId="54">[8]BANPRO99!#REF!</definedName>
    <definedName name="PRCV" localSheetId="1">[8]BANPRO99!#REF!</definedName>
    <definedName name="PRCV" localSheetId="0">[8]BANPRO99!#REF!</definedName>
    <definedName name="PRCV">[8]BANPRO99!#REF!</definedName>
    <definedName name="PRESUPUESTO_1997" localSheetId="53">#REF!</definedName>
    <definedName name="PRESUPUESTO_1997" localSheetId="54">#REF!</definedName>
    <definedName name="PRESUPUESTO_1997" localSheetId="1">#REF!</definedName>
    <definedName name="PRESUPUESTO_1997" localSheetId="0">#REF!</definedName>
    <definedName name="PRESUPUESTO_1997">#REF!</definedName>
    <definedName name="PRIMAPS">#N/A</definedName>
    <definedName name="Print_Area_MI" localSheetId="53">[14]FP1996!#REF!</definedName>
    <definedName name="Print_Area_MI" localSheetId="54">[14]FP1996!#REF!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53">#REF!</definedName>
    <definedName name="Prioritarios" localSheetId="54">#REF!</definedName>
    <definedName name="Prioritarios" localSheetId="1">#REF!</definedName>
    <definedName name="Prioritarios" localSheetId="0">#REF!</definedName>
    <definedName name="Prioritarios">#REF!</definedName>
    <definedName name="programas" localSheetId="53">#REF!</definedName>
    <definedName name="programas" localSheetId="54">#REF!</definedName>
    <definedName name="programas" localSheetId="1">#REF!</definedName>
    <definedName name="programas" localSheetId="0">#REF!</definedName>
    <definedName name="programas">#REF!</definedName>
    <definedName name="PROY1">#N/A</definedName>
    <definedName name="PROY2" localSheetId="53">+IF([1]!MES=7,[1]!_________AGO1,IF([1]!MES=8,[1]!_________SEP1,IF([1]!MES=9,[1]!_________OCT1,IF([1]!MES=10,[1]!_________NOV1,IF([1]!MES=11,[1]!DIC)))))</definedName>
    <definedName name="PROY2" localSheetId="54">+IF([1]!MES=7,[1]!_________AGO1,IF([1]!MES=8,[1]!_________SEP1,IF([1]!MES=9,[1]!_________OCT1,IF([1]!MES=10,[1]!_________NOV1,IF([1]!MES=11,[1]!DIC)))))</definedName>
    <definedName name="PROY2">+IF([1]!MES=7,[1]!_________AGO1,IF([1]!MES=8,[1]!_________SEP1,IF([1]!MES=9,[1]!_________OCT1,IF([1]!MES=10,[1]!_________NOV1,IF([1]!MES=11,[1]!DIC)))))</definedName>
    <definedName name="PROY3" localSheetId="53">+IF([1]!MES=1,[1]!_________AGO1,IF([1]!MES=2,[1]!_________SEP1,IF([1]!MES=3,[1]!_________OCT1,IF([1]!MES=4,[1]!_________OCT1,IF([1]!MES=5,[1]!_________NOV1,IF([1]!MES=6,[1]!DIC))))))</definedName>
    <definedName name="PROY3" localSheetId="54">+IF([1]!MES=1,[1]!_________AGO1,IF([1]!MES=2,[1]!_________SEP1,IF([1]!MES=3,[1]!_________OCT1,IF([1]!MES=4,[1]!_________OCT1,IF([1]!MES=5,[1]!_________NOV1,IF([1]!MES=6,[1]!DIC))))))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53">[8]BANPRO99!#REF!</definedName>
    <definedName name="PRT" localSheetId="54">[8]BANPRO99!#REF!</definedName>
    <definedName name="PRT" localSheetId="1">[8]BANPRO99!#REF!</definedName>
    <definedName name="PRT" localSheetId="0">[8]BANPRO99!#REF!</definedName>
    <definedName name="PRT">[8]BANPRO99!#REF!</definedName>
    <definedName name="PSF" localSheetId="53">[8]BANPRO99!#REF!</definedName>
    <definedName name="PSF" localSheetId="54">[8]BANPRO99!#REF!</definedName>
    <definedName name="PSF" localSheetId="1">[8]BANPRO99!#REF!</definedName>
    <definedName name="PSF" localSheetId="0">[8]BANPRO99!#REF!</definedName>
    <definedName name="PSF">[8]BANPRO99!#REF!</definedName>
    <definedName name="pta" localSheetId="53">#REF!</definedName>
    <definedName name="pta" localSheetId="54">#REF!</definedName>
    <definedName name="pta" localSheetId="1">#REF!</definedName>
    <definedName name="pta" localSheetId="0">#REF!</definedName>
    <definedName name="pta">#REF!</definedName>
    <definedName name="ptb" localSheetId="53">#REF!</definedName>
    <definedName name="ptb" localSheetId="54">#REF!</definedName>
    <definedName name="ptb" localSheetId="1">#REF!</definedName>
    <definedName name="ptb" localSheetId="0">#REF!</definedName>
    <definedName name="ptb">#REF!</definedName>
    <definedName name="ptc" localSheetId="53">#REF!</definedName>
    <definedName name="ptc" localSheetId="54">#REF!</definedName>
    <definedName name="ptc" localSheetId="1">#REF!</definedName>
    <definedName name="ptc" localSheetId="0">#REF!</definedName>
    <definedName name="ptc">#REF!</definedName>
    <definedName name="ptd" localSheetId="53">#REF!</definedName>
    <definedName name="ptd" localSheetId="54">#REF!</definedName>
    <definedName name="ptd" localSheetId="1">#REF!</definedName>
    <definedName name="ptd" localSheetId="0">#REF!</definedName>
    <definedName name="ptd">#REF!</definedName>
    <definedName name="pte" localSheetId="53">#REF!</definedName>
    <definedName name="pte" localSheetId="54">#REF!</definedName>
    <definedName name="pte" localSheetId="1">#REF!</definedName>
    <definedName name="pte" localSheetId="0">#REF!</definedName>
    <definedName name="pte">#REF!</definedName>
    <definedName name="QQQ" localSheetId="53">#REF!</definedName>
    <definedName name="QQQ" localSheetId="54">#REF!</definedName>
    <definedName name="QQQ" localSheetId="1">#REF!</definedName>
    <definedName name="QQQ" localSheetId="0">#REF!</definedName>
    <definedName name="QQQ">#REF!</definedName>
    <definedName name="qww" localSheetId="53">[1]!FEB&amp;[1]!MAR&amp;[1]!ABR&amp;[1]!MAY&amp;[1]!JUN&amp;[1]!JUL</definedName>
    <definedName name="qww" localSheetId="54">[1]!FEB&amp;[1]!MAR&amp;[1]!ABR&amp;[1]!MAY&amp;[1]!JUN&amp;[1]!JUL</definedName>
    <definedName name="qww">[1]!FEB&amp;[1]!MAR&amp;[1]!ABR&amp;[1]!MAY&amp;[1]!JUN&amp;[1]!JUL</definedName>
    <definedName name="R_Bife">'[34]ADEC II'!$A$1:$A$1016</definedName>
    <definedName name="ra">'[35]cat ramos'!$A$10:$B$52</definedName>
    <definedName name="ramo" localSheetId="53">#REF!</definedName>
    <definedName name="ramo" localSheetId="54">#REF!</definedName>
    <definedName name="ramo" localSheetId="1">#REF!</definedName>
    <definedName name="ramo" localSheetId="0">#REF!</definedName>
    <definedName name="ramo">#REF!</definedName>
    <definedName name="Ramo_Rubro" localSheetId="53">#REF!</definedName>
    <definedName name="Ramo_Rubro" localSheetId="54">#REF!</definedName>
    <definedName name="Ramo_Rubro" localSheetId="1">#REF!</definedName>
    <definedName name="Ramo_Rubro" localSheetId="0">#REF!</definedName>
    <definedName name="Ramo_Rubro">#REF!</definedName>
    <definedName name="ramoscierredos2003" localSheetId="53">#REF!</definedName>
    <definedName name="ramoscierredos2003" localSheetId="54">#REF!</definedName>
    <definedName name="ramoscierredos2003" localSheetId="1">#REF!</definedName>
    <definedName name="ramoscierredos2003" localSheetId="0">#REF!</definedName>
    <definedName name="ramoscierredos2003">#REF!</definedName>
    <definedName name="ramoscierreuno2003" localSheetId="53">#REF!</definedName>
    <definedName name="ramoscierreuno2003" localSheetId="54">#REF!</definedName>
    <definedName name="ramoscierreuno2003" localSheetId="1">#REF!</definedName>
    <definedName name="ramoscierreuno2003" localSheetId="0">#REF!</definedName>
    <definedName name="ramoscierreuno2003">#REF!</definedName>
    <definedName name="ramosdos2002" localSheetId="53">#REF!</definedName>
    <definedName name="ramosdos2002" localSheetId="54">#REF!</definedName>
    <definedName name="ramosdos2002" localSheetId="1">#REF!</definedName>
    <definedName name="ramosdos2002" localSheetId="0">#REF!</definedName>
    <definedName name="ramosdos2002">#REF!</definedName>
    <definedName name="ramosuno2002" localSheetId="53">#REF!</definedName>
    <definedName name="ramosuno2002" localSheetId="54">#REF!</definedName>
    <definedName name="ramosuno2002" localSheetId="1">#REF!</definedName>
    <definedName name="ramosuno2002" localSheetId="0">#REF!</definedName>
    <definedName name="ramosuno2002">#REF!</definedName>
    <definedName name="ramoUR" localSheetId="53">#REF!</definedName>
    <definedName name="ramoUR" localSheetId="54">#REF!</definedName>
    <definedName name="ramoUR" localSheetId="1">#REF!</definedName>
    <definedName name="ramoUR" localSheetId="0">#REF!</definedName>
    <definedName name="ramoUR">#REF!</definedName>
    <definedName name="RANGO">#N/A</definedName>
    <definedName name="RANGO2">#N/A</definedName>
    <definedName name="RCV" localSheetId="53">[8]BANPRO99!#REF!</definedName>
    <definedName name="RCV" localSheetId="54">[8]BANPRO99!#REF!</definedName>
    <definedName name="RCV" localSheetId="1">[8]BANPRO99!#REF!</definedName>
    <definedName name="RCV" localSheetId="0">[8]BANPRO99!#REF!</definedName>
    <definedName name="RCV">[8]BANPRO99!#REF!</definedName>
    <definedName name="reducciones" localSheetId="53">#REF!</definedName>
    <definedName name="reducciones" localSheetId="54">#REF!</definedName>
    <definedName name="reducciones" localSheetId="1">#REF!</definedName>
    <definedName name="reducciones" localSheetId="0">#REF!</definedName>
    <definedName name="reducciones">#REF!</definedName>
    <definedName name="REG">#N/A</definedName>
    <definedName name="res" localSheetId="53">#REF!</definedName>
    <definedName name="res" localSheetId="54">#REF!</definedName>
    <definedName name="res" localSheetId="1">#REF!</definedName>
    <definedName name="res" localSheetId="0">#REF!</definedName>
    <definedName name="res">#REF!</definedName>
    <definedName name="RF" localSheetId="53">[8]BANPRO99!#REF!</definedName>
    <definedName name="RF" localSheetId="54">[8]BANPRO99!#REF!</definedName>
    <definedName name="RF" localSheetId="1">[8]BANPRO99!#REF!</definedName>
    <definedName name="RF" localSheetId="0">[8]BANPRO99!#REF!</definedName>
    <definedName name="RF">[8]BANPRO99!#REF!</definedName>
    <definedName name="RP" localSheetId="53">[8]BANPRO99!#REF!</definedName>
    <definedName name="RP" localSheetId="54">[8]BANPRO99!#REF!</definedName>
    <definedName name="RP" localSheetId="1">[8]BANPRO99!#REF!</definedName>
    <definedName name="RP" localSheetId="0">[8]BANPRO99!#REF!</definedName>
    <definedName name="RP">[8]BANPRO99!#REF!</definedName>
    <definedName name="RT" localSheetId="53">[8]BANPRO99!#REF!</definedName>
    <definedName name="RT" localSheetId="54">[8]BANPRO99!#REF!</definedName>
    <definedName name="RT" localSheetId="1">[8]BANPRO99!#REF!</definedName>
    <definedName name="RT" localSheetId="0">[8]BANPRO99!#REF!</definedName>
    <definedName name="RT">[8]BANPRO99!#REF!</definedName>
    <definedName name="s" localSheetId="53">[1]!SEP&amp;[1]!OCT&amp;[1]!NOV&amp;[1]!DIC</definedName>
    <definedName name="s" localSheetId="54">[1]!SEP&amp;[1]!OCT&amp;[1]!NOV&amp;[1]!DIC</definedName>
    <definedName name="s">[1]!SEP&amp;[1]!OCT&amp;[1]!NOV&amp;[1]!DIC</definedName>
    <definedName name="sa" localSheetId="53">#REF!</definedName>
    <definedName name="sa" localSheetId="54">#REF!</definedName>
    <definedName name="sa" localSheetId="1">#REF!</definedName>
    <definedName name="sa" localSheetId="0">#REF!</definedName>
    <definedName name="sa">#REF!</definedName>
    <definedName name="saasa" localSheetId="53" hidden="1">{"Bruto",#N/A,FALSE,"CONV3T.XLS";"Neto",#N/A,FALSE,"CONV3T.XLS";"UnoB",#N/A,FALSE,"CONV3T.XLS";"Bruto",#N/A,FALSE,"CONV4T.XLS";"Neto",#N/A,FALSE,"CONV4T.XLS";"UnoB",#N/A,FALSE,"CONV4T.XLS"}</definedName>
    <definedName name="saasa" localSheetId="54"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53" hidden="1">{#N/A,#N/A,FALSE,"TOT";#N/A,#N/A,FALSE,"PEP";#N/A,#N/A,FALSE,"REF";#N/A,#N/A,FALSE,"GAS";#N/A,#N/A,FALSE,"PET";#N/A,#N/A,FALSE,"COR"}</definedName>
    <definedName name="sasaas" localSheetId="54"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53">#REF!</definedName>
    <definedName name="sb" localSheetId="54">#REF!</definedName>
    <definedName name="sb" localSheetId="1">#REF!</definedName>
    <definedName name="sb" localSheetId="0">#REF!</definedName>
    <definedName name="sb">#REF!</definedName>
    <definedName name="sc" localSheetId="53">#REF!</definedName>
    <definedName name="sc" localSheetId="54">#REF!</definedName>
    <definedName name="sc" localSheetId="1">#REF!</definedName>
    <definedName name="sc" localSheetId="0">#REF!</definedName>
    <definedName name="sc">#REF!</definedName>
    <definedName name="SCHP">'[5]Premisas IMSS'!$M$13</definedName>
    <definedName name="sd" localSheetId="53">#REF!</definedName>
    <definedName name="sd" localSheetId="54">#REF!</definedName>
    <definedName name="sd" localSheetId="1">#REF!</definedName>
    <definedName name="sd" localSheetId="0">#REF!</definedName>
    <definedName name="sd">#REF!</definedName>
    <definedName name="sds">[26]Presupuesto!$T:$T</definedName>
    <definedName name="sdsdds" localSheetId="53" hidden="1">{"Bruto",#N/A,FALSE,"CONV3T.XLS";"Neto",#N/A,FALSE,"CONV3T.XLS";"UnoB",#N/A,FALSE,"CONV3T.XLS";"Bruto",#N/A,FALSE,"CONV4T.XLS";"Neto",#N/A,FALSE,"CONV4T.XLS";"UnoB",#N/A,FALSE,"CONV4T.XLS"}</definedName>
    <definedName name="sdsdds" localSheetId="54"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53">#REF!</definedName>
    <definedName name="se" localSheetId="54">#REF!</definedName>
    <definedName name="se" localSheetId="1">#REF!</definedName>
    <definedName name="se" localSheetId="0">#REF!</definedName>
    <definedName name="se">#REF!</definedName>
    <definedName name="SEP">"; SEPTIEMBRE.- "&amp;TEXT([10]edofza09!$C$24,"#,##0")</definedName>
    <definedName name="sero" localSheetId="53" hidden="1">{"Bruto",#N/A,FALSE,"CONV3T.XLS";"Neto",#N/A,FALSE,"CONV3T.XLS";"UnoB",#N/A,FALSE,"CONV3T.XLS";"Bruto",#N/A,FALSE,"CONV4T.XLS";"Neto",#N/A,FALSE,"CONV4T.XLS";"UnoB",#N/A,FALSE,"CONV4T.XLS"}</definedName>
    <definedName name="sero" localSheetId="54"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53">[8]BANPRO99!#REF!</definedName>
    <definedName name="SF" localSheetId="54">[8]BANPRO99!#REF!</definedName>
    <definedName name="SF" localSheetId="1">[8]BANPRO99!#REF!</definedName>
    <definedName name="SF" localSheetId="0">[8]BANPRO99!#REF!</definedName>
    <definedName name="SF">[8]BANPRO99!#REF!</definedName>
    <definedName name="SHCP" localSheetId="53" hidden="1">#REF!</definedName>
    <definedName name="SHCP" localSheetId="54" hidden="1">#REF!</definedName>
    <definedName name="SHCP" localSheetId="1" hidden="1">#REF!</definedName>
    <definedName name="SHCP" localSheetId="0" hidden="1">#REF!</definedName>
    <definedName name="SHCP" hidden="1">#REF!</definedName>
    <definedName name="sinpec" localSheetId="53">#REF!</definedName>
    <definedName name="sinpec" localSheetId="54">#REF!</definedName>
    <definedName name="sinpec" localSheetId="1">#REF!</definedName>
    <definedName name="sinpec" localSheetId="0">#REF!</definedName>
    <definedName name="sinpec">#REF!</definedName>
    <definedName name="smdf97">'[5]Premisa macro'!$C$4</definedName>
    <definedName name="SPEM96" localSheetId="53">#REF!</definedName>
    <definedName name="SPEM96" localSheetId="54">#REF!</definedName>
    <definedName name="SPEM96" localSheetId="1">#REF!</definedName>
    <definedName name="SPEM96" localSheetId="0">#REF!</definedName>
    <definedName name="SPEM96">#REF!</definedName>
    <definedName name="sta" localSheetId="53">#REF!</definedName>
    <definedName name="sta" localSheetId="54">#REF!</definedName>
    <definedName name="sta" localSheetId="1">#REF!</definedName>
    <definedName name="sta" localSheetId="0">#REF!</definedName>
    <definedName name="sta">#REF!</definedName>
    <definedName name="stb" localSheetId="53">#REF!</definedName>
    <definedName name="stb" localSheetId="54">#REF!</definedName>
    <definedName name="stb" localSheetId="1">#REF!</definedName>
    <definedName name="stb" localSheetId="0">#REF!</definedName>
    <definedName name="stb">#REF!</definedName>
    <definedName name="stc" localSheetId="53">#REF!</definedName>
    <definedName name="stc" localSheetId="54">#REF!</definedName>
    <definedName name="stc" localSheetId="1">#REF!</definedName>
    <definedName name="stc" localSheetId="0">#REF!</definedName>
    <definedName name="stc">#REF!</definedName>
    <definedName name="std" localSheetId="53">#REF!</definedName>
    <definedName name="std" localSheetId="54">#REF!</definedName>
    <definedName name="std" localSheetId="1">#REF!</definedName>
    <definedName name="std" localSheetId="0">#REF!</definedName>
    <definedName name="std">#REF!</definedName>
    <definedName name="ste" localSheetId="53">#REF!</definedName>
    <definedName name="ste" localSheetId="54">#REF!</definedName>
    <definedName name="ste" localSheetId="1">#REF!</definedName>
    <definedName name="ste" localSheetId="0">#REF!</definedName>
    <definedName name="ste">#REF!</definedName>
    <definedName name="subfunción" localSheetId="53">#REF!</definedName>
    <definedName name="subfunción" localSheetId="54">#REF!</definedName>
    <definedName name="subfunción" localSheetId="1">#REF!</definedName>
    <definedName name="subfunción" localSheetId="0">#REF!</definedName>
    <definedName name="subfunción">#REF!</definedName>
    <definedName name="syt" localSheetId="53">#REF!</definedName>
    <definedName name="syt" localSheetId="54">#REF!</definedName>
    <definedName name="syt" localSheetId="1">#REF!</definedName>
    <definedName name="syt" localSheetId="0">#REF!</definedName>
    <definedName name="syt">#REF!</definedName>
    <definedName name="sytc03" localSheetId="53">#REF!</definedName>
    <definedName name="sytc03" localSheetId="54">#REF!</definedName>
    <definedName name="sytc03" localSheetId="1">#REF!</definedName>
    <definedName name="sytc03" localSheetId="0">#REF!</definedName>
    <definedName name="sytc03">#REF!</definedName>
    <definedName name="sytppef" localSheetId="53">#REF!</definedName>
    <definedName name="sytppef" localSheetId="54">#REF!</definedName>
    <definedName name="sytppef" localSheetId="1">#REF!</definedName>
    <definedName name="sytppef" localSheetId="0">#REF!</definedName>
    <definedName name="sytppef">#REF!</definedName>
    <definedName name="SZZXCZXC" localSheetId="53" hidden="1">{"Bruto",#N/A,FALSE,"CONV3T.XLS";"Neto",#N/A,FALSE,"CONV3T.XLS";"UnoB",#N/A,FALSE,"CONV3T.XLS";"Bruto",#N/A,FALSE,"CONV4T.XLS";"Neto",#N/A,FALSE,"CONV4T.XLS";"UnoB",#N/A,FALSE,"CONV4T.XLS"}</definedName>
    <definedName name="SZZXCZXC" localSheetId="54"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53">#REF!</definedName>
    <definedName name="tabla2002" localSheetId="54">#REF!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53" hidden="1">{#N/A,#N/A,FALSE,"TOT";#N/A,#N/A,FALSE,"PEP";#N/A,#N/A,FALSE,"REF";#N/A,#N/A,FALSE,"GAS";#N/A,#N/A,FALSE,"PET";#N/A,#N/A,FALSE,"COR"}</definedName>
    <definedName name="TAJJJJ" localSheetId="54"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53" hidden="1">{"Bruto",#N/A,FALSE,"CONV3T.XLS";"Neto",#N/A,FALSE,"CONV3T.XLS";"UnoB",#N/A,FALSE,"CONV3T.XLS";"Bruto",#N/A,FALSE,"CONV4T.XLS";"Neto",#N/A,FALSE,"CONV4T.XLS";"UnoB",#N/A,FALSE,"CONV4T.XLS"}</definedName>
    <definedName name="TENER" localSheetId="54"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53">#REF!</definedName>
    <definedName name="TIT" localSheetId="54">#REF!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7">'10 M001'!$1:$5</definedName>
    <definedName name="_xlnm.Print_Titles" localSheetId="18">'10 U006'!$1:$5</definedName>
    <definedName name="_xlnm.Print_Titles" localSheetId="19">'11 E010'!$1:$5</definedName>
    <definedName name="_xlnm.Print_Titles" localSheetId="20">'11 E021'!$1:$5</definedName>
    <definedName name="_xlnm.Print_Titles" localSheetId="21">'11 E032'!$1:$5</definedName>
    <definedName name="_xlnm.Print_Titles" localSheetId="22">'11 S072'!$1:$5</definedName>
    <definedName name="_xlnm.Print_Titles" localSheetId="23">'11 S243'!$1:$5</definedName>
    <definedName name="_xlnm.Print_Titles" localSheetId="24">'11 S247'!$1:$5</definedName>
    <definedName name="_xlnm.Print_Titles" localSheetId="25">'11 S271'!$1:$5</definedName>
    <definedName name="_xlnm.Print_Titles" localSheetId="26">'11 S295'!$1:$5</definedName>
    <definedName name="_xlnm.Print_Titles" localSheetId="27">'11 S296'!$1:$5</definedName>
    <definedName name="_xlnm.Print_Titles" localSheetId="28">'11 S297'!$1:$5</definedName>
    <definedName name="_xlnm.Print_Titles" localSheetId="29">'11 S300'!$1:$5</definedName>
    <definedName name="_xlnm.Print_Titles" localSheetId="30">'11 U084'!$1:$5</definedName>
    <definedName name="_xlnm.Print_Titles" localSheetId="31">'11 U280'!$1:$5</definedName>
    <definedName name="_xlnm.Print_Titles" localSheetId="32">'12 E010'!$1:$5</definedName>
    <definedName name="_xlnm.Print_Titles" localSheetId="33">'12 E022'!$1:$5</definedName>
    <definedName name="_xlnm.Print_Titles" localSheetId="34">'12 E023'!$1:$5</definedName>
    <definedName name="_xlnm.Print_Titles" localSheetId="35">'12 E025'!$1:$5</definedName>
    <definedName name="_xlnm.Print_Titles" localSheetId="36">'12 E036'!$1:$5</definedName>
    <definedName name="_xlnm.Print_Titles" localSheetId="37">'12 P016'!$1:$5</definedName>
    <definedName name="_xlnm.Print_Titles" localSheetId="38">'12 P018'!$1:$5</definedName>
    <definedName name="_xlnm.Print_Titles" localSheetId="39">'12 P020'!$1:$5</definedName>
    <definedName name="_xlnm.Print_Titles" localSheetId="40">'12 U008'!$1:$5</definedName>
    <definedName name="_xlnm.Print_Titles" localSheetId="41">'13 A006'!$1:$5</definedName>
    <definedName name="_xlnm.Print_Titles" localSheetId="42">'14 E002'!$1:$5</definedName>
    <definedName name="_xlnm.Print_Titles" localSheetId="43">'14 E003'!$1:$5</definedName>
    <definedName name="_xlnm.Print_Titles" localSheetId="44">'14 S043'!$1:$5</definedName>
    <definedName name="_xlnm.Print_Titles" localSheetId="45">'14 U280'!$1:$5</definedName>
    <definedName name="_xlnm.Print_Titles" localSheetId="46">'15 P005'!$1:$5</definedName>
    <definedName name="_xlnm.Print_Titles" localSheetId="47">'15 S273'!$1:$5</definedName>
    <definedName name="_xlnm.Print_Titles" localSheetId="48">'16 P002'!$1:$5</definedName>
    <definedName name="_xlnm.Print_Titles" localSheetId="49">'16 S046'!$1:$5</definedName>
    <definedName name="_xlnm.Print_Titles" localSheetId="50">'16 S219'!$1:$5</definedName>
    <definedName name="_xlnm.Print_Titles" localSheetId="51">'18 E568'!$1:$5</definedName>
    <definedName name="_xlnm.Print_Titles" localSheetId="52">'18 G003'!$1:$5</definedName>
    <definedName name="_xlnm.Print_Titles" localSheetId="53">'18 M001'!$1:$5</definedName>
    <definedName name="_xlnm.Print_Titles" localSheetId="54">'18 P002'!$1:$5</definedName>
    <definedName name="_xlnm.Print_Titles" localSheetId="55">'18 P008'!$1:$5</definedName>
    <definedName name="_xlnm.Print_Titles" localSheetId="56">'19 J014'!$1:$5</definedName>
    <definedName name="_xlnm.Print_Titles" localSheetId="57">'20 E016'!$1:$5</definedName>
    <definedName name="_xlnm.Print_Titles" localSheetId="58">'20 S017'!$1:$5</definedName>
    <definedName name="_xlnm.Print_Titles" localSheetId="59">'20 S155'!$1:$5</definedName>
    <definedName name="_xlnm.Print_Titles" localSheetId="60">'20 S174'!$1:$5</definedName>
    <definedName name="_xlnm.Print_Titles" localSheetId="61">'20 S176'!$1:$5</definedName>
    <definedName name="_xlnm.Print_Titles" localSheetId="62">'20 U010'!$1:$5</definedName>
    <definedName name="_xlnm.Print_Titles" localSheetId="63">'21 P001'!$1:$5</definedName>
    <definedName name="_xlnm.Print_Titles" localSheetId="64">'22 M001'!$1:$5</definedName>
    <definedName name="_xlnm.Print_Titles" localSheetId="65">'22 R003'!$1:$5</definedName>
    <definedName name="_xlnm.Print_Titles" localSheetId="66">'22 R005'!$1:$5</definedName>
    <definedName name="_xlnm.Print_Titles" localSheetId="67">'22 R008'!$1:$5</definedName>
    <definedName name="_xlnm.Print_Titles" localSheetId="68">'22 R009'!$1:$5</definedName>
    <definedName name="_xlnm.Print_Titles" localSheetId="69">'22 R010'!$1:$5</definedName>
    <definedName name="_xlnm.Print_Titles" localSheetId="70">'22 R011'!$1:$5</definedName>
    <definedName name="_xlnm.Print_Titles" localSheetId="71">'35 E013'!$1:$5</definedName>
    <definedName name="_xlnm.Print_Titles" localSheetId="72">'35 M001'!$1:$5</definedName>
    <definedName name="_xlnm.Print_Titles" localSheetId="73">'36 P001'!$1:$5</definedName>
    <definedName name="_xlnm.Print_Titles" localSheetId="74">'38 F002'!$1:$5</definedName>
    <definedName name="_xlnm.Print_Titles" localSheetId="75">'38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6">'40 P002'!$1:$5</definedName>
    <definedName name="_xlnm.Print_Titles" localSheetId="77">'43 M001'!$1:$5</definedName>
    <definedName name="_xlnm.Print_Titles" localSheetId="78">'45 G001'!$1:$5</definedName>
    <definedName name="_xlnm.Print_Titles" localSheetId="79">'45 G002'!$1:$5</definedName>
    <definedName name="_xlnm.Print_Titles" localSheetId="80">'45 M001'!$1:$5</definedName>
    <definedName name="_xlnm.Print_Titles" localSheetId="81">'47 E033'!$1:$5</definedName>
    <definedName name="_xlnm.Print_Titles" localSheetId="83">'47 M001'!$1:$5</definedName>
    <definedName name="_xlnm.Print_Titles" localSheetId="84">'47 O001'!$1:$5</definedName>
    <definedName name="_xlnm.Print_Titles" localSheetId="82">'47 P010'!$1:$5</definedName>
    <definedName name="_xlnm.Print_Titles" localSheetId="85">'47 S010'!$1:$5</definedName>
    <definedName name="_xlnm.Print_Titles" localSheetId="86">'47 S249'!$1:$5</definedName>
    <definedName name="_xlnm.Print_Titles" localSheetId="87">'47 U011'!$1:$5</definedName>
    <definedName name="_xlnm.Print_Titles" localSheetId="88">'48 E011'!$1:$5</definedName>
    <definedName name="_xlnm.Print_Titles" localSheetId="89">'48 S303'!$1:$5</definedName>
    <definedName name="_xlnm.Print_Titles" localSheetId="90">'49 E009'!$1:$5</definedName>
    <definedName name="_xlnm.Print_Titles" localSheetId="91">'49 E010'!$1:$5</definedName>
    <definedName name="_xlnm.Print_Titles" localSheetId="92">'49 E011'!$1:$5</definedName>
    <definedName name="_xlnm.Print_Titles" localSheetId="93">'49 E013'!$1:$5</definedName>
    <definedName name="_xlnm.Print_Titles" localSheetId="94">'49 M001'!$1:$5</definedName>
    <definedName name="_xlnm.Print_Titles" localSheetId="7">'5 E002'!$1:$5</definedName>
    <definedName name="_xlnm.Print_Titles" localSheetId="8">'5 M001'!$1:$5</definedName>
    <definedName name="_xlnm.Print_Titles" localSheetId="9">'5 P005'!$1:$5</definedName>
    <definedName name="_xlnm.Print_Titles" localSheetId="95">'50 E001'!$1:$5</definedName>
    <definedName name="_xlnm.Print_Titles" localSheetId="96">'50 E007'!$1:$5</definedName>
    <definedName name="_xlnm.Print_Titles" localSheetId="97">'50 E011'!$1:$5</definedName>
    <definedName name="_xlnm.Print_Titles" localSheetId="98">'51 E036'!$1:$5</definedName>
    <definedName name="_xlnm.Print_Titles" localSheetId="99">'51 E043'!$1:$5</definedName>
    <definedName name="_xlnm.Print_Titles" localSheetId="100">'52 M001'!$1:$5</definedName>
    <definedName name="_xlnm.Print_Titles" localSheetId="101">'53 E561'!$1:$5</definedName>
    <definedName name="_xlnm.Print_Titles" localSheetId="102">'53 E579'!$1:$5</definedName>
    <definedName name="_xlnm.Print_Titles" localSheetId="103">'53 E580'!$1:$5</definedName>
    <definedName name="_xlnm.Print_Titles" localSheetId="104">'53 E582'!$1:$5</definedName>
    <definedName name="_xlnm.Print_Titles" localSheetId="105">'53 E585'!$1:$5</definedName>
    <definedName name="_xlnm.Print_Titles" localSheetId="106">'53 M001'!$1:$5</definedName>
    <definedName name="_xlnm.Print_Titles" localSheetId="107">'53 P552'!$1:$5</definedName>
    <definedName name="_xlnm.Print_Titles" localSheetId="10">'6 M001'!$1:$5</definedName>
    <definedName name="_xlnm.Print_Titles" localSheetId="11">'7 A900'!$1:$5</definedName>
    <definedName name="_xlnm.Print_Titles" localSheetId="12">'8 S053'!$1:$5</definedName>
    <definedName name="_xlnm.Print_Titles" localSheetId="13">'8 U020'!$1:$5</definedName>
    <definedName name="_xlnm.Print_Titles" localSheetId="14">'8 U023'!$1:$5</definedName>
    <definedName name="_xlnm.Print_Titles" localSheetId="15">'8 U024'!$1:$5</definedName>
    <definedName name="_xlnm.Print_Titles" localSheetId="16">'9 P001'!$1:$5</definedName>
    <definedName name="TODO96" localSheetId="53">#REF!</definedName>
    <definedName name="TODO96" localSheetId="54">#REF!</definedName>
    <definedName name="TODO96" localSheetId="1">#REF!</definedName>
    <definedName name="TODO96" localSheetId="0">#REF!</definedName>
    <definedName name="TODO96">#REF!</definedName>
    <definedName name="TOTAL">#N/A</definedName>
    <definedName name="total_real" localSheetId="53">#REF!</definedName>
    <definedName name="total_real" localSheetId="54">#REF!</definedName>
    <definedName name="total_real" localSheetId="1">#REF!</definedName>
    <definedName name="total_real" localSheetId="0">#REF!</definedName>
    <definedName name="total_real">#REF!</definedName>
    <definedName name="TOTAL01" localSheetId="53">#REF!</definedName>
    <definedName name="TOTAL01" localSheetId="54">#REF!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53" hidden="1">{"Bruto",#N/A,FALSE,"CONV3T.XLS";"Neto",#N/A,FALSE,"CONV3T.XLS";"UnoB",#N/A,FALSE,"CONV3T.XLS";"Bruto",#N/A,FALSE,"CONV4T.XLS";"Neto",#N/A,FALSE,"CONV4T.XLS";"UnoB",#N/A,FALSE,"CONV4T.XLS"}</definedName>
    <definedName name="tul" localSheetId="54"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53">[1]!AGO&amp;[1]!SEP&amp;[1]!OCT&amp;[1]!NOV&amp;[1]!DIC</definedName>
    <definedName name="u" localSheetId="54">[1]!AGO&amp;[1]!SEP&amp;[1]!OCT&amp;[1]!NOV&amp;[1]!DIC</definedName>
    <definedName name="u">[1]!AGO&amp;[1]!SEP&amp;[1]!OCT&amp;[1]!NOV&amp;[1]!DIC</definedName>
    <definedName name="UPCPICF_VMD50020" localSheetId="53">#REF!</definedName>
    <definedName name="UPCPICF_VMD50020" localSheetId="54">#REF!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53">#REF!</definedName>
    <definedName name="vcorta" localSheetId="54">#REF!</definedName>
    <definedName name="vcorta" localSheetId="1">#REF!</definedName>
    <definedName name="vcorta" localSheetId="0">#REF!</definedName>
    <definedName name="vcorta">#REF!</definedName>
    <definedName name="Vertientes" localSheetId="53">#REF!</definedName>
    <definedName name="Vertientes" localSheetId="54">#REF!</definedName>
    <definedName name="Vertientes" localSheetId="1">#REF!</definedName>
    <definedName name="Vertientes" localSheetId="0">#REF!</definedName>
    <definedName name="Vertientes">#REF!</definedName>
    <definedName name="wrn.econv2s." localSheetId="53" hidden="1">{"Bruto",#N/A,FALSE,"CONV3T.XLS";"Neto",#N/A,FALSE,"CONV3T.XLS";"UnoB",#N/A,FALSE,"CONV3T.XLS";"Bruto",#N/A,FALSE,"CONV4T.XLS";"Neto",#N/A,FALSE,"CONV4T.XLS";"UnoB",#N/A,FALSE,"CONV4T.XLS"}</definedName>
    <definedName name="wrn.econv2s." localSheetId="54"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53" hidden="1">{#N/A,#N/A,FALSE,"TOT";#N/A,#N/A,FALSE,"PEP";#N/A,#N/A,FALSE,"REF";#N/A,#N/A,FALSE,"GAS";#N/A,#N/A,FALSE,"PET";#N/A,#N/A,FALSE,"COR"}</definedName>
    <definedName name="wrn.gst1tajuorg." localSheetId="54"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53">#REF!</definedName>
    <definedName name="x" localSheetId="54">#REF!</definedName>
    <definedName name="x" localSheetId="1">#REF!</definedName>
    <definedName name="x" localSheetId="0">#REF!</definedName>
    <definedName name="x">#REF!</definedName>
    <definedName name="XX" localSheetId="53" hidden="1">{"Bruto",#N/A,FALSE,"CONV3T.XLS";"Neto",#N/A,FALSE,"CONV3T.XLS";"UnoB",#N/A,FALSE,"CONV3T.XLS";"Bruto",#N/A,FALSE,"CONV4T.XLS";"Neto",#N/A,FALSE,"CONV4T.XLS";"UnoB",#N/A,FALSE,"CONV4T.XLS"}</definedName>
    <definedName name="XX" localSheetId="54"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53">#REF!</definedName>
    <definedName name="xxx" localSheetId="54">#REF!</definedName>
    <definedName name="xxx" localSheetId="1">#REF!</definedName>
    <definedName name="xxx" localSheetId="0">#REF!</definedName>
    <definedName name="xxx">#REF!</definedName>
    <definedName name="yyy" localSheetId="53">#REF!</definedName>
    <definedName name="yyy" localSheetId="54">#REF!</definedName>
    <definedName name="yyy" localSheetId="1">#REF!</definedName>
    <definedName name="yyy" localSheetId="0">#REF!</definedName>
    <definedName name="yyy">#REF!</definedName>
    <definedName name="zz" localSheetId="53">#REF!</definedName>
    <definedName name="zz" localSheetId="54">#REF!</definedName>
    <definedName name="zz" localSheetId="1">#REF!</definedName>
    <definedName name="zz" localSheetId="0">#REF!</definedName>
    <definedName name="zz">#REF!</definedName>
  </definedNames>
  <calcPr calcId="162913"/>
</workbook>
</file>

<file path=xl/calcChain.xml><?xml version="1.0" encoding="utf-8"?>
<calcChain xmlns="http://schemas.openxmlformats.org/spreadsheetml/2006/main">
  <c r="W30" i="42" l="1"/>
  <c r="V30" i="42"/>
  <c r="T30" i="42"/>
  <c r="W29" i="42"/>
  <c r="W91" i="57"/>
  <c r="T90" i="57"/>
  <c r="W87" i="57"/>
  <c r="T88" i="57"/>
  <c r="W85" i="57"/>
  <c r="T86" i="57"/>
  <c r="T84" i="57"/>
  <c r="W82" i="57"/>
  <c r="T82" i="57"/>
  <c r="W80" i="57"/>
  <c r="T80" i="57"/>
  <c r="V78" i="57"/>
  <c r="T78" i="57"/>
  <c r="W75" i="57"/>
  <c r="T76" i="57"/>
  <c r="W74" i="57"/>
  <c r="T74" i="57"/>
  <c r="T72" i="57"/>
  <c r="W69" i="57"/>
  <c r="T70" i="57"/>
  <c r="T68" i="57"/>
  <c r="W66" i="57"/>
  <c r="T66" i="57"/>
  <c r="W65" i="57"/>
  <c r="W64" i="57"/>
  <c r="T64" i="57"/>
  <c r="W62" i="57"/>
  <c r="W59" i="57"/>
  <c r="W57" i="57"/>
  <c r="T58" i="57"/>
  <c r="T56" i="57"/>
  <c r="T54" i="57"/>
  <c r="W52" i="57"/>
  <c r="T52" i="57"/>
  <c r="W50" i="57"/>
  <c r="T50" i="57"/>
  <c r="W49" i="57"/>
  <c r="W48" i="57"/>
  <c r="V46" i="57"/>
  <c r="W43" i="57"/>
  <c r="T42" i="57"/>
  <c r="T40" i="57"/>
  <c r="W37" i="57"/>
  <c r="T38" i="57"/>
  <c r="T36" i="57"/>
  <c r="W34" i="57"/>
  <c r="V34" i="57"/>
  <c r="T34" i="57"/>
  <c r="W55" i="57" l="1"/>
  <c r="T60" i="57"/>
  <c r="V62" i="57"/>
  <c r="W67" i="57"/>
  <c r="V86" i="57"/>
  <c r="W78" i="57"/>
  <c r="W81" i="57"/>
  <c r="W90" i="57"/>
  <c r="W41" i="57"/>
  <c r="T48" i="57"/>
  <c r="W33" i="57"/>
  <c r="V38" i="57"/>
  <c r="V42" i="57"/>
  <c r="W45" i="57"/>
  <c r="V48" i="57"/>
  <c r="V50" i="57"/>
  <c r="W60" i="57"/>
  <c r="W71" i="57"/>
  <c r="W83" i="57"/>
  <c r="W42" i="57"/>
  <c r="W44" i="57"/>
  <c r="W46" i="57"/>
  <c r="W53" i="57"/>
  <c r="W36" i="57"/>
  <c r="V54" i="57"/>
  <c r="V58" i="57"/>
  <c r="W61" i="57"/>
  <c r="V64" i="57"/>
  <c r="V66" i="57"/>
  <c r="W73" i="57"/>
  <c r="W76" i="57"/>
  <c r="T92" i="57"/>
  <c r="W58" i="57"/>
  <c r="W39" i="57"/>
  <c r="T44" i="57"/>
  <c r="T62" i="57"/>
  <c r="V70" i="57"/>
  <c r="W77" i="57"/>
  <c r="V80" i="57"/>
  <c r="V82" i="57"/>
  <c r="W89" i="57"/>
  <c r="W92" i="57"/>
  <c r="V36" i="57"/>
  <c r="W47" i="57"/>
  <c r="V52" i="57"/>
  <c r="W63" i="57"/>
  <c r="V68" i="57"/>
  <c r="W79" i="57"/>
  <c r="V84" i="57"/>
  <c r="W68" i="57"/>
  <c r="W84" i="57"/>
  <c r="W35" i="57"/>
  <c r="W38" i="57"/>
  <c r="V40" i="57"/>
  <c r="W51" i="57"/>
  <c r="W54" i="57"/>
  <c r="V56" i="57"/>
  <c r="W70" i="57"/>
  <c r="V72" i="57"/>
  <c r="W86" i="57"/>
  <c r="V88" i="57"/>
  <c r="T46" i="57"/>
  <c r="W56" i="57"/>
  <c r="W72" i="57"/>
  <c r="V74" i="57"/>
  <c r="W88" i="57"/>
  <c r="V90" i="57"/>
  <c r="W40" i="57"/>
  <c r="V44" i="57"/>
  <c r="V60" i="57"/>
  <c r="V76" i="57"/>
  <c r="V92" i="57"/>
  <c r="W25" i="111" l="1"/>
  <c r="T26" i="111"/>
  <c r="V26" i="111"/>
  <c r="W26" i="111"/>
  <c r="W30" i="110"/>
  <c r="T31" i="110"/>
  <c r="V31" i="110"/>
  <c r="W31" i="110"/>
  <c r="W32" i="110"/>
  <c r="T33" i="110"/>
  <c r="V33" i="110"/>
  <c r="W33" i="110"/>
  <c r="W25" i="107" l="1"/>
  <c r="W26" i="107"/>
  <c r="T26" i="108" l="1"/>
  <c r="W26" i="108"/>
  <c r="V26" i="108"/>
  <c r="W25" i="108"/>
  <c r="V26" i="107"/>
  <c r="T26" i="107"/>
  <c r="D11" i="104" l="1"/>
  <c r="E11" i="104"/>
  <c r="F11" i="104"/>
  <c r="G11" i="104"/>
  <c r="H11" i="104"/>
  <c r="I11" i="104"/>
  <c r="D10" i="103"/>
  <c r="E11" i="103" s="1"/>
  <c r="E10" i="103"/>
  <c r="F10" i="103"/>
  <c r="G10" i="103"/>
  <c r="H10" i="103"/>
  <c r="I10" i="103"/>
  <c r="J10" i="103"/>
  <c r="K10" i="103"/>
  <c r="K11" i="103" s="1"/>
  <c r="L10" i="103"/>
  <c r="L11" i="103" s="1"/>
  <c r="K11" i="104" l="1"/>
  <c r="J11" i="104"/>
  <c r="I11" i="103"/>
  <c r="G11" i="103"/>
  <c r="J11" i="103"/>
  <c r="I5" i="103"/>
  <c r="F11" i="103"/>
  <c r="V21" i="102" l="1"/>
  <c r="W21" i="102"/>
  <c r="V22" i="102"/>
  <c r="W22" i="102"/>
  <c r="W26" i="102"/>
  <c r="T27" i="102"/>
  <c r="V27" i="102"/>
  <c r="W27" i="102"/>
  <c r="V21" i="101"/>
  <c r="W21" i="101"/>
  <c r="V22" i="101"/>
  <c r="W22" i="101"/>
  <c r="V23" i="101"/>
  <c r="W23" i="101"/>
  <c r="V24" i="101"/>
  <c r="W24" i="101"/>
  <c r="V25" i="101"/>
  <c r="W25" i="101"/>
  <c r="V26" i="101"/>
  <c r="W26" i="101"/>
  <c r="W30" i="101"/>
  <c r="T31" i="101"/>
  <c r="V31" i="101"/>
  <c r="W31" i="101"/>
  <c r="V21" i="100" l="1"/>
  <c r="W21" i="100"/>
  <c r="V22" i="100"/>
  <c r="W22" i="100"/>
  <c r="V23" i="100"/>
  <c r="W23" i="100"/>
  <c r="W27" i="100"/>
  <c r="T28" i="100"/>
  <c r="V28" i="100"/>
  <c r="W28" i="100"/>
  <c r="V21" i="99"/>
  <c r="W21" i="99"/>
  <c r="W25" i="99"/>
  <c r="T26" i="99"/>
  <c r="V26" i="99"/>
  <c r="W26" i="99"/>
  <c r="V21" i="98"/>
  <c r="W21" i="98"/>
  <c r="V22" i="98"/>
  <c r="W22" i="98"/>
  <c r="V23" i="98"/>
  <c r="W23" i="98"/>
  <c r="W27" i="98"/>
  <c r="T28" i="98"/>
  <c r="V28" i="98"/>
  <c r="W28" i="98"/>
  <c r="V21" i="97"/>
  <c r="W21" i="97"/>
  <c r="V22" i="97"/>
  <c r="W22" i="97"/>
  <c r="V23" i="97"/>
  <c r="W23" i="97"/>
  <c r="W27" i="97"/>
  <c r="T28" i="97"/>
  <c r="V28" i="97"/>
  <c r="W28" i="97"/>
  <c r="V21" i="96"/>
  <c r="W21" i="96"/>
  <c r="V22" i="96"/>
  <c r="W22" i="96"/>
  <c r="W26" i="96"/>
  <c r="T27" i="96"/>
  <c r="V27" i="96"/>
  <c r="W27" i="96"/>
  <c r="V21" i="95"/>
  <c r="W21" i="95"/>
  <c r="V22" i="95"/>
  <c r="W22" i="95"/>
  <c r="W26" i="95"/>
  <c r="T27" i="95"/>
  <c r="V27" i="95"/>
  <c r="W27" i="95"/>
  <c r="V21" i="94"/>
  <c r="W21" i="94"/>
  <c r="V22" i="94"/>
  <c r="W22" i="94"/>
  <c r="V23" i="94"/>
  <c r="W23" i="94"/>
  <c r="W27" i="94"/>
  <c r="T28" i="94"/>
  <c r="V28" i="94"/>
  <c r="W28" i="94"/>
  <c r="V21" i="93"/>
  <c r="W21" i="93"/>
  <c r="V22" i="93"/>
  <c r="W22" i="93"/>
  <c r="V23" i="93"/>
  <c r="W23" i="93"/>
  <c r="V24" i="93"/>
  <c r="W24" i="93"/>
  <c r="W28" i="93"/>
  <c r="T29" i="93"/>
  <c r="V29" i="93"/>
  <c r="W29" i="93"/>
  <c r="V21" i="92"/>
  <c r="W21" i="92"/>
  <c r="V22" i="92"/>
  <c r="W22" i="92"/>
  <c r="W26" i="92"/>
  <c r="T27" i="92"/>
  <c r="V27" i="92"/>
  <c r="W27" i="92"/>
  <c r="V21" i="91"/>
  <c r="W21" i="91"/>
  <c r="V22" i="91"/>
  <c r="W22" i="91"/>
  <c r="V23" i="91"/>
  <c r="W23" i="91"/>
  <c r="V24" i="91"/>
  <c r="W24" i="91"/>
  <c r="V25" i="91"/>
  <c r="W25" i="91"/>
  <c r="V26" i="91"/>
  <c r="W26" i="91"/>
  <c r="V27" i="91"/>
  <c r="W27" i="91"/>
  <c r="W31" i="91"/>
  <c r="T32" i="91"/>
  <c r="V32" i="91"/>
  <c r="W32" i="91"/>
  <c r="V21" i="90"/>
  <c r="W21" i="90"/>
  <c r="V22" i="90"/>
  <c r="W22" i="90"/>
  <c r="W26" i="90"/>
  <c r="T27" i="90"/>
  <c r="V27" i="90"/>
  <c r="W27" i="90"/>
  <c r="V21" i="89"/>
  <c r="W21" i="89"/>
  <c r="V22" i="89"/>
  <c r="W22" i="89"/>
  <c r="V23" i="89"/>
  <c r="W23" i="89"/>
  <c r="W27" i="89"/>
  <c r="T28" i="89"/>
  <c r="V28" i="89"/>
  <c r="W28" i="89"/>
  <c r="V21" i="88"/>
  <c r="W21" i="88"/>
  <c r="V22" i="88"/>
  <c r="W22" i="88"/>
  <c r="V23" i="88"/>
  <c r="W23" i="88"/>
  <c r="V24" i="88"/>
  <c r="W24" i="88"/>
  <c r="V25" i="88"/>
  <c r="W25" i="88"/>
  <c r="W29" i="88"/>
  <c r="T30" i="88"/>
  <c r="V30" i="88"/>
  <c r="W30" i="88"/>
  <c r="V21" i="87"/>
  <c r="W21" i="87"/>
  <c r="W25" i="87"/>
  <c r="T26" i="87"/>
  <c r="V26" i="87"/>
  <c r="W26" i="87"/>
  <c r="V21" i="86"/>
  <c r="W21" i="86"/>
  <c r="W25" i="86"/>
  <c r="T26" i="86"/>
  <c r="V26" i="86"/>
  <c r="W26" i="86"/>
  <c r="V21" i="85"/>
  <c r="W21" i="85"/>
  <c r="V22" i="85"/>
  <c r="W22" i="85"/>
  <c r="V23" i="85"/>
  <c r="W23" i="85"/>
  <c r="W27" i="85"/>
  <c r="T28" i="85"/>
  <c r="V28" i="85"/>
  <c r="W28" i="85"/>
  <c r="V21" i="84"/>
  <c r="W21" i="84"/>
  <c r="V22" i="84"/>
  <c r="W22" i="84"/>
  <c r="V23" i="84"/>
  <c r="W23" i="84"/>
  <c r="W27" i="84"/>
  <c r="T28" i="84"/>
  <c r="V28" i="84"/>
  <c r="W28" i="84"/>
  <c r="V21" i="83"/>
  <c r="W21" i="83"/>
  <c r="V22" i="83"/>
  <c r="W22" i="83"/>
  <c r="V23" i="83"/>
  <c r="W23" i="83"/>
  <c r="V24" i="83"/>
  <c r="W24" i="83"/>
  <c r="V25" i="83"/>
  <c r="W25" i="83"/>
  <c r="V26" i="83"/>
  <c r="W26" i="83"/>
  <c r="V27" i="83"/>
  <c r="W27" i="83"/>
  <c r="V28" i="83"/>
  <c r="W28" i="83"/>
  <c r="V29" i="83"/>
  <c r="W29" i="83"/>
  <c r="V30" i="83"/>
  <c r="W30" i="83"/>
  <c r="V31" i="83"/>
  <c r="W31" i="83"/>
  <c r="V32" i="83"/>
  <c r="W32" i="83"/>
  <c r="V33" i="83"/>
  <c r="W33" i="83"/>
  <c r="W37" i="83"/>
  <c r="T38" i="83"/>
  <c r="V38" i="83"/>
  <c r="W38" i="83"/>
  <c r="W39" i="83"/>
  <c r="T40" i="83"/>
  <c r="V40" i="83"/>
  <c r="W40" i="83"/>
  <c r="V21" i="82"/>
  <c r="W21" i="82"/>
  <c r="W25" i="82"/>
  <c r="T26" i="82"/>
  <c r="V26" i="82"/>
  <c r="W26" i="82"/>
  <c r="V21" i="81"/>
  <c r="W21" i="81"/>
  <c r="V22" i="81"/>
  <c r="W22" i="81"/>
  <c r="W26" i="81"/>
  <c r="T27" i="81"/>
  <c r="V27" i="81"/>
  <c r="W27" i="81"/>
  <c r="W28" i="81"/>
  <c r="T29" i="81"/>
  <c r="V29" i="81"/>
  <c r="W29" i="81"/>
  <c r="V21" i="80"/>
  <c r="W21" i="80"/>
  <c r="W25" i="80"/>
  <c r="T26" i="80"/>
  <c r="V26" i="80"/>
  <c r="W26" i="80"/>
  <c r="V21" i="79"/>
  <c r="W21" i="79"/>
  <c r="V22" i="79"/>
  <c r="W22" i="79"/>
  <c r="V23" i="79"/>
  <c r="W23" i="79"/>
  <c r="W27" i="79"/>
  <c r="T28" i="79"/>
  <c r="V28" i="79"/>
  <c r="W28" i="79"/>
  <c r="V21" i="78"/>
  <c r="W21" i="78"/>
  <c r="V22" i="78"/>
  <c r="W22" i="78"/>
  <c r="W26" i="78"/>
  <c r="T27" i="78"/>
  <c r="V27" i="78"/>
  <c r="W27" i="78"/>
  <c r="V21" i="77"/>
  <c r="W21" i="77"/>
  <c r="V22" i="77"/>
  <c r="W22" i="77"/>
  <c r="W26" i="77"/>
  <c r="T27" i="77"/>
  <c r="V27" i="77"/>
  <c r="W27" i="77"/>
  <c r="V21" i="76"/>
  <c r="W21" i="76"/>
  <c r="W25" i="76"/>
  <c r="T26" i="76"/>
  <c r="V26" i="76"/>
  <c r="W26" i="76"/>
  <c r="V21" i="75"/>
  <c r="W21" i="75"/>
  <c r="W25" i="75"/>
  <c r="T26" i="75"/>
  <c r="V26" i="75"/>
  <c r="W26" i="75"/>
  <c r="V21" i="74"/>
  <c r="W21" i="74"/>
  <c r="V22" i="74"/>
  <c r="W22" i="74"/>
  <c r="V23" i="74"/>
  <c r="W23" i="74"/>
  <c r="W27" i="74"/>
  <c r="T28" i="74"/>
  <c r="V28" i="74"/>
  <c r="W28" i="74"/>
  <c r="V21" i="73"/>
  <c r="W21" i="73"/>
  <c r="V22" i="73"/>
  <c r="W22" i="73"/>
  <c r="V23" i="73"/>
  <c r="W23" i="73"/>
  <c r="V24" i="73"/>
  <c r="W24" i="73"/>
  <c r="V25" i="73"/>
  <c r="W25" i="73"/>
  <c r="V26" i="73"/>
  <c r="W26" i="73"/>
  <c r="V27" i="73"/>
  <c r="W27" i="73"/>
  <c r="W31" i="73"/>
  <c r="T32" i="73"/>
  <c r="V32" i="73"/>
  <c r="W32" i="73"/>
  <c r="V21" i="72"/>
  <c r="W21" i="72"/>
  <c r="V22" i="72"/>
  <c r="W22" i="72"/>
  <c r="V23" i="72"/>
  <c r="W23" i="72"/>
  <c r="W27" i="72"/>
  <c r="T28" i="72"/>
  <c r="V28" i="72"/>
  <c r="W28" i="72"/>
  <c r="V21" i="71"/>
  <c r="W21" i="71"/>
  <c r="V22" i="71"/>
  <c r="W22" i="71"/>
  <c r="V23" i="71"/>
  <c r="W23" i="71"/>
  <c r="V24" i="71"/>
  <c r="W24" i="71"/>
  <c r="V25" i="71"/>
  <c r="W25" i="71"/>
  <c r="W29" i="71"/>
  <c r="T30" i="71"/>
  <c r="V30" i="71"/>
  <c r="W30" i="71"/>
  <c r="V21" i="70"/>
  <c r="W21" i="70"/>
  <c r="V22" i="70"/>
  <c r="W22" i="70"/>
  <c r="W26" i="70"/>
  <c r="T27" i="70"/>
  <c r="V27" i="70"/>
  <c r="W27" i="70"/>
  <c r="W28" i="70"/>
  <c r="T29" i="70"/>
  <c r="V29" i="70"/>
  <c r="W29" i="70"/>
  <c r="V21" i="69"/>
  <c r="W21" i="69"/>
  <c r="V22" i="69"/>
  <c r="W22" i="69"/>
  <c r="V23" i="69"/>
  <c r="W23" i="69"/>
  <c r="V24" i="69"/>
  <c r="W24" i="69"/>
  <c r="V25" i="69"/>
  <c r="W25" i="69"/>
  <c r="W29" i="69"/>
  <c r="T30" i="69"/>
  <c r="V30" i="69"/>
  <c r="W30"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V35" i="68"/>
  <c r="W35" i="68"/>
  <c r="W39" i="68"/>
  <c r="T40" i="68"/>
  <c r="V40" i="68"/>
  <c r="W40" i="68"/>
  <c r="V21" i="67"/>
  <c r="W21" i="67"/>
  <c r="V22" i="67"/>
  <c r="W22" i="67"/>
  <c r="V23" i="67"/>
  <c r="W23" i="67"/>
  <c r="V24" i="67"/>
  <c r="W24" i="67"/>
  <c r="W28" i="67"/>
  <c r="T29" i="67"/>
  <c r="V29" i="67"/>
  <c r="W29" i="67"/>
  <c r="W30" i="67"/>
  <c r="T31" i="67"/>
  <c r="V31" i="67"/>
  <c r="W31" i="67"/>
  <c r="V21" i="66"/>
  <c r="W21" i="66"/>
  <c r="W25" i="66"/>
  <c r="T26" i="66"/>
  <c r="V26" i="66"/>
  <c r="W26" i="66"/>
  <c r="V21" i="65"/>
  <c r="W21" i="65"/>
  <c r="V22" i="65"/>
  <c r="W22" i="65"/>
  <c r="V23" i="65"/>
  <c r="W23" i="65"/>
  <c r="W27" i="65"/>
  <c r="T28" i="65"/>
  <c r="V28" i="65"/>
  <c r="W28" i="65"/>
  <c r="V21" i="64"/>
  <c r="W21" i="64"/>
  <c r="V22" i="64"/>
  <c r="W22" i="64"/>
  <c r="V23" i="64"/>
  <c r="W23" i="64"/>
  <c r="V24" i="64"/>
  <c r="W24" i="64"/>
  <c r="V25" i="64"/>
  <c r="W25" i="64"/>
  <c r="W29" i="64"/>
  <c r="T30" i="64"/>
  <c r="V30" i="64"/>
  <c r="W30" i="64"/>
  <c r="W31" i="64"/>
  <c r="T32" i="64"/>
  <c r="V32" i="64"/>
  <c r="W32" i="64"/>
  <c r="V21" i="63"/>
  <c r="W21" i="63"/>
  <c r="V22" i="63"/>
  <c r="W22" i="63"/>
  <c r="W26" i="63"/>
  <c r="T27" i="63"/>
  <c r="V27" i="63"/>
  <c r="W27" i="63"/>
  <c r="V21" i="62"/>
  <c r="W21" i="62"/>
  <c r="V22" i="62"/>
  <c r="W22" i="62"/>
  <c r="V23" i="62"/>
  <c r="W23" i="62"/>
  <c r="V24" i="62"/>
  <c r="W24" i="62"/>
  <c r="W28" i="62"/>
  <c r="T29" i="62"/>
  <c r="V29" i="62"/>
  <c r="W29" i="62"/>
  <c r="W30" i="62"/>
  <c r="T31" i="62"/>
  <c r="V31" i="62"/>
  <c r="W31"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W27" i="59"/>
  <c r="T28" i="59"/>
  <c r="V28" i="59"/>
  <c r="W28" i="59"/>
  <c r="V21" i="58"/>
  <c r="W21" i="58"/>
  <c r="W25" i="58"/>
  <c r="T26" i="58"/>
  <c r="V26" i="58"/>
  <c r="W26" i="58"/>
  <c r="V26" i="57"/>
  <c r="W26" i="57"/>
  <c r="V27" i="57"/>
  <c r="W27" i="57"/>
  <c r="W31" i="57"/>
  <c r="T32" i="57"/>
  <c r="V32" i="57"/>
  <c r="W32" i="57"/>
  <c r="V21" i="56"/>
  <c r="W21" i="56"/>
  <c r="V22" i="56"/>
  <c r="W22" i="56"/>
  <c r="W26" i="56"/>
  <c r="T27" i="56"/>
  <c r="V27" i="56"/>
  <c r="W27" i="56"/>
  <c r="V21" i="55"/>
  <c r="W21" i="55"/>
  <c r="W25" i="55"/>
  <c r="T26" i="55"/>
  <c r="V26" i="55"/>
  <c r="W26" i="55"/>
  <c r="V21" i="54"/>
  <c r="W21" i="54"/>
  <c r="W25" i="54"/>
  <c r="T26" i="54"/>
  <c r="V26" i="54"/>
  <c r="W26" i="54"/>
  <c r="V21" i="53"/>
  <c r="W21" i="53"/>
  <c r="W25" i="53"/>
  <c r="T26" i="53"/>
  <c r="V26" i="53"/>
  <c r="W26" i="53"/>
  <c r="V21" i="52"/>
  <c r="W21" i="52"/>
  <c r="V22" i="52"/>
  <c r="W22" i="52"/>
  <c r="V23" i="52"/>
  <c r="W23" i="52"/>
  <c r="W27" i="52"/>
  <c r="T28" i="52"/>
  <c r="V28" i="52"/>
  <c r="W28" i="52"/>
  <c r="V21" i="51"/>
  <c r="W21" i="51"/>
  <c r="V22" i="51"/>
  <c r="W22" i="51"/>
  <c r="W26" i="51"/>
  <c r="T27" i="51"/>
  <c r="V27" i="51"/>
  <c r="W27" i="51"/>
  <c r="V21" i="50"/>
  <c r="W21" i="50"/>
  <c r="V22" i="50"/>
  <c r="W22" i="50"/>
  <c r="W26" i="50"/>
  <c r="T27" i="50"/>
  <c r="V27" i="50"/>
  <c r="W27" i="50"/>
  <c r="V21" i="49"/>
  <c r="W21" i="49"/>
  <c r="W25" i="49"/>
  <c r="T26" i="49"/>
  <c r="V26" i="49"/>
  <c r="W26" i="49"/>
  <c r="V21" i="48"/>
  <c r="W21" i="48"/>
  <c r="V22" i="48"/>
  <c r="W22" i="48"/>
  <c r="V23" i="48"/>
  <c r="W23" i="48"/>
  <c r="W27" i="48"/>
  <c r="T28" i="48"/>
  <c r="V28" i="48"/>
  <c r="W28" i="48"/>
  <c r="V21" i="47"/>
  <c r="W21" i="47"/>
  <c r="W25" i="47"/>
  <c r="T26" i="47"/>
  <c r="V26" i="47"/>
  <c r="W26" i="47"/>
  <c r="V21" i="46"/>
  <c r="W21" i="46"/>
  <c r="V22" i="46"/>
  <c r="W22" i="46"/>
  <c r="V23" i="46"/>
  <c r="W23" i="46"/>
  <c r="W27" i="46"/>
  <c r="T28" i="46"/>
  <c r="V28" i="46"/>
  <c r="W28" i="46"/>
  <c r="V21" i="45"/>
  <c r="W21" i="45"/>
  <c r="V22" i="45"/>
  <c r="W22" i="45"/>
  <c r="V23" i="45"/>
  <c r="W23" i="45"/>
  <c r="W27" i="45"/>
  <c r="T28" i="45"/>
  <c r="V28" i="45"/>
  <c r="W28" i="45"/>
  <c r="V21" i="44"/>
  <c r="W21" i="44"/>
  <c r="W25" i="44"/>
  <c r="T26" i="44"/>
  <c r="V26" i="44"/>
  <c r="W26" i="44"/>
  <c r="V21" i="43"/>
  <c r="W21" i="43"/>
  <c r="W25" i="43"/>
  <c r="T26" i="43"/>
  <c r="V26" i="43"/>
  <c r="W26" i="43"/>
  <c r="V21" i="42"/>
  <c r="W21" i="42"/>
  <c r="V22" i="42"/>
  <c r="W22" i="42"/>
  <c r="V23" i="42"/>
  <c r="W23" i="42"/>
  <c r="V24" i="42"/>
  <c r="W24" i="42"/>
  <c r="V25" i="42"/>
  <c r="W25" i="42"/>
  <c r="W31" i="42"/>
  <c r="T32" i="42"/>
  <c r="V32" i="42"/>
  <c r="W32" i="42"/>
  <c r="W33" i="42"/>
  <c r="T34" i="42"/>
  <c r="V34" i="42"/>
  <c r="W34" i="42"/>
  <c r="V21" i="41"/>
  <c r="W21" i="41"/>
  <c r="V22" i="41"/>
  <c r="W22" i="41"/>
  <c r="W26" i="41"/>
  <c r="T27" i="41"/>
  <c r="V27" i="41"/>
  <c r="W27" i="41"/>
  <c r="V21" i="40"/>
  <c r="W21" i="40"/>
  <c r="V22" i="40"/>
  <c r="W22" i="40"/>
  <c r="V23" i="40"/>
  <c r="W23" i="40"/>
  <c r="W27" i="40"/>
  <c r="T28" i="40"/>
  <c r="V28" i="40"/>
  <c r="W28" i="40"/>
  <c r="V21" i="39"/>
  <c r="W21" i="39"/>
  <c r="V22" i="39"/>
  <c r="W22" i="39"/>
  <c r="W26" i="39"/>
  <c r="T27" i="39"/>
  <c r="V27" i="39"/>
  <c r="W27" i="39"/>
  <c r="W28" i="39"/>
  <c r="T29" i="39"/>
  <c r="V29" i="39"/>
  <c r="W29" i="39"/>
  <c r="V22" i="38"/>
  <c r="W22" i="38"/>
  <c r="V23" i="38"/>
  <c r="W23" i="38"/>
  <c r="V24" i="38"/>
  <c r="W24" i="38"/>
  <c r="V25" i="38"/>
  <c r="W25" i="38"/>
  <c r="V26" i="38"/>
  <c r="W26" i="38"/>
  <c r="V27" i="38"/>
  <c r="W27" i="38"/>
  <c r="V28" i="38"/>
  <c r="W28" i="38"/>
  <c r="V29" i="38"/>
  <c r="W29" i="38"/>
  <c r="V30" i="38"/>
  <c r="W30" i="38"/>
  <c r="V31" i="38"/>
  <c r="W31" i="38"/>
  <c r="V32" i="38"/>
  <c r="W32" i="38"/>
  <c r="V33" i="38"/>
  <c r="W33" i="38"/>
  <c r="V34" i="38"/>
  <c r="W34" i="38"/>
  <c r="V35" i="38"/>
  <c r="W35" i="38"/>
  <c r="V36" i="38"/>
  <c r="W36" i="38"/>
  <c r="V37" i="38"/>
  <c r="W37" i="38"/>
  <c r="V38" i="38"/>
  <c r="W38" i="38"/>
  <c r="V39" i="38"/>
  <c r="W39" i="38"/>
  <c r="V40" i="38"/>
  <c r="W40" i="38"/>
  <c r="V41" i="38"/>
  <c r="W41" i="38"/>
  <c r="V42" i="38"/>
  <c r="W42" i="38"/>
  <c r="V43" i="38"/>
  <c r="W43" i="38"/>
  <c r="V44" i="38"/>
  <c r="W44" i="38"/>
  <c r="V45" i="38"/>
  <c r="W45" i="38"/>
  <c r="V46" i="38"/>
  <c r="W46" i="38"/>
  <c r="V47" i="38"/>
  <c r="W47" i="38"/>
  <c r="V48" i="38"/>
  <c r="W48" i="38"/>
  <c r="V49" i="38"/>
  <c r="W49" i="38"/>
  <c r="V50" i="38"/>
  <c r="W50" i="38"/>
  <c r="V51" i="38"/>
  <c r="W51" i="38"/>
  <c r="V52" i="38"/>
  <c r="W52" i="38"/>
  <c r="V53" i="38"/>
  <c r="W53" i="38"/>
  <c r="V54" i="38"/>
  <c r="W54" i="38"/>
  <c r="V55" i="38"/>
  <c r="W55" i="38"/>
  <c r="V56" i="38"/>
  <c r="W56" i="38"/>
  <c r="V57" i="38"/>
  <c r="W57" i="38"/>
  <c r="V58" i="38"/>
  <c r="W58" i="38"/>
  <c r="V59" i="38"/>
  <c r="W59" i="38"/>
  <c r="V60" i="38"/>
  <c r="W60" i="38"/>
  <c r="V61" i="38"/>
  <c r="W61" i="38"/>
  <c r="V62" i="38"/>
  <c r="W62" i="38"/>
  <c r="V63" i="38"/>
  <c r="W63" i="38"/>
  <c r="V64" i="38"/>
  <c r="W64" i="38"/>
  <c r="V65" i="38"/>
  <c r="W65" i="38"/>
  <c r="V66" i="38"/>
  <c r="W66" i="38"/>
  <c r="V67" i="38"/>
  <c r="W67" i="38"/>
  <c r="V68" i="38"/>
  <c r="W68" i="38"/>
  <c r="V69" i="38"/>
  <c r="W69" i="38"/>
  <c r="V70" i="38"/>
  <c r="W70" i="38"/>
  <c r="V71" i="38"/>
  <c r="W71" i="38"/>
  <c r="V72" i="38"/>
  <c r="W72" i="38"/>
  <c r="V73" i="38"/>
  <c r="W73" i="38"/>
  <c r="V74" i="38"/>
  <c r="W74" i="38"/>
  <c r="V75" i="38"/>
  <c r="W75" i="38"/>
  <c r="V76" i="38"/>
  <c r="W76" i="38"/>
  <c r="V77" i="38"/>
  <c r="W77" i="38"/>
  <c r="W81" i="38"/>
  <c r="T82" i="38"/>
  <c r="V82" i="38"/>
  <c r="W82" i="38"/>
  <c r="W83" i="38"/>
  <c r="T84" i="38"/>
  <c r="V84" i="38"/>
  <c r="W84" i="38"/>
  <c r="W85" i="38"/>
  <c r="T86" i="38"/>
  <c r="V86" i="38"/>
  <c r="W86" i="38"/>
  <c r="W87" i="38"/>
  <c r="T88" i="38"/>
  <c r="V88" i="38"/>
  <c r="W88" i="38"/>
  <c r="W89" i="38"/>
  <c r="T90" i="38"/>
  <c r="V90" i="38"/>
  <c r="W90" i="38"/>
  <c r="W91" i="38"/>
  <c r="T92" i="38"/>
  <c r="V92" i="38"/>
  <c r="W92" i="38"/>
  <c r="W93" i="38"/>
  <c r="T94" i="38"/>
  <c r="V94" i="38"/>
  <c r="W94" i="38"/>
  <c r="V21" i="37"/>
  <c r="W21" i="37"/>
  <c r="V22" i="37"/>
  <c r="W22" i="37"/>
  <c r="W26" i="37"/>
  <c r="T27" i="37"/>
  <c r="V27" i="37"/>
  <c r="W27" i="37"/>
  <c r="V21" i="36"/>
  <c r="W21" i="36"/>
  <c r="V22" i="36"/>
  <c r="W22" i="36"/>
  <c r="V23" i="36"/>
  <c r="W23" i="36"/>
  <c r="V24" i="36"/>
  <c r="W24" i="36"/>
  <c r="V25" i="36"/>
  <c r="W25" i="36"/>
  <c r="V26" i="36"/>
  <c r="W26" i="36"/>
  <c r="V27" i="36"/>
  <c r="W27" i="36"/>
  <c r="V28" i="36"/>
  <c r="W28" i="36"/>
  <c r="V29" i="36"/>
  <c r="W29" i="36"/>
  <c r="V30" i="36"/>
  <c r="W30" i="36"/>
  <c r="V31" i="36"/>
  <c r="W31" i="36"/>
  <c r="V32" i="36"/>
  <c r="W32" i="36"/>
  <c r="V33" i="36"/>
  <c r="W33" i="36"/>
  <c r="W37" i="36"/>
  <c r="T38" i="36"/>
  <c r="V38" i="36"/>
  <c r="W38" i="36"/>
  <c r="W39" i="36"/>
  <c r="T40" i="36"/>
  <c r="V40" i="36"/>
  <c r="W40" i="36"/>
  <c r="W41" i="36"/>
  <c r="T42" i="36"/>
  <c r="V42" i="36"/>
  <c r="W42" i="36"/>
  <c r="W43" i="36"/>
  <c r="T44" i="36"/>
  <c r="V44" i="36"/>
  <c r="W44" i="36"/>
  <c r="W45" i="36"/>
  <c r="T46" i="36"/>
  <c r="V46" i="36"/>
  <c r="W46" i="36"/>
  <c r="V21" i="35"/>
  <c r="W21" i="35"/>
  <c r="W25" i="35"/>
  <c r="T26" i="35"/>
  <c r="V26" i="35"/>
  <c r="W26" i="35"/>
  <c r="V21" i="34"/>
  <c r="W21" i="34"/>
  <c r="V22" i="34"/>
  <c r="W22" i="34"/>
  <c r="W26" i="34"/>
  <c r="T27" i="34"/>
  <c r="V27" i="34"/>
  <c r="W27" i="34"/>
  <c r="V24" i="33"/>
  <c r="W24" i="33"/>
  <c r="V25" i="33"/>
  <c r="W25" i="33"/>
  <c r="V26" i="33"/>
  <c r="W26" i="33"/>
  <c r="V27" i="33"/>
  <c r="W27" i="33"/>
  <c r="V28" i="33"/>
  <c r="W28" i="33"/>
  <c r="V29" i="33"/>
  <c r="W29" i="33"/>
  <c r="V30" i="33"/>
  <c r="W30" i="33"/>
  <c r="V31" i="33"/>
  <c r="W31" i="33"/>
  <c r="V32" i="33"/>
  <c r="W32" i="33"/>
  <c r="V33" i="33"/>
  <c r="W33" i="33"/>
  <c r="V34" i="33"/>
  <c r="W34" i="33"/>
  <c r="V35" i="33"/>
  <c r="W35" i="33"/>
  <c r="V36" i="33"/>
  <c r="W36" i="33"/>
  <c r="V37" i="33"/>
  <c r="W37" i="33"/>
  <c r="V38" i="33"/>
  <c r="W38" i="33"/>
  <c r="V39" i="33"/>
  <c r="W39" i="33"/>
  <c r="V40" i="33"/>
  <c r="W40" i="33"/>
  <c r="W44" i="33"/>
  <c r="T45" i="33"/>
  <c r="V45" i="33"/>
  <c r="W45" i="33"/>
  <c r="W46" i="33"/>
  <c r="T47" i="33"/>
  <c r="V47" i="33"/>
  <c r="W47" i="33"/>
  <c r="W48" i="33"/>
  <c r="T49" i="33"/>
  <c r="V49" i="33"/>
  <c r="W49" i="33"/>
  <c r="W50" i="33"/>
  <c r="T51" i="33"/>
  <c r="V51" i="33"/>
  <c r="W51" i="33"/>
  <c r="W52" i="33"/>
  <c r="T53" i="33"/>
  <c r="V53" i="33"/>
  <c r="W53" i="33"/>
  <c r="W54" i="33"/>
  <c r="T55" i="33"/>
  <c r="V55" i="33"/>
  <c r="W55" i="33"/>
  <c r="V21" i="32"/>
  <c r="W21" i="32"/>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W41" i="32"/>
  <c r="T42" i="32"/>
  <c r="V42" i="32"/>
  <c r="W42" i="32"/>
  <c r="W43" i="32"/>
  <c r="T44" i="32"/>
  <c r="V44" i="32"/>
  <c r="W44" i="32"/>
  <c r="V23" i="31"/>
  <c r="W23" i="31"/>
  <c r="V24" i="31"/>
  <c r="W24" i="31"/>
  <c r="V25" i="31"/>
  <c r="W25" i="31"/>
  <c r="V26" i="31"/>
  <c r="W26" i="31"/>
  <c r="V27" i="31"/>
  <c r="W27" i="31"/>
  <c r="V28" i="31"/>
  <c r="W28" i="31"/>
  <c r="V29" i="31"/>
  <c r="W29" i="31"/>
  <c r="V30" i="31"/>
  <c r="W30" i="31"/>
  <c r="V31" i="31"/>
  <c r="W31" i="31"/>
  <c r="V32" i="31"/>
  <c r="W32" i="31"/>
  <c r="V33" i="31"/>
  <c r="W33" i="31"/>
  <c r="V34" i="31"/>
  <c r="W34" i="31"/>
  <c r="V35" i="31"/>
  <c r="W35" i="31"/>
  <c r="V36" i="31"/>
  <c r="W36" i="31"/>
  <c r="W40" i="31"/>
  <c r="T41" i="31"/>
  <c r="V41" i="31"/>
  <c r="W41" i="31"/>
  <c r="W42" i="31"/>
  <c r="T43" i="31"/>
  <c r="V43" i="31"/>
  <c r="W43" i="31"/>
  <c r="W44" i="31"/>
  <c r="T45" i="31"/>
  <c r="V45" i="31"/>
  <c r="W45" i="31"/>
  <c r="W46" i="31"/>
  <c r="T47" i="31"/>
  <c r="V47" i="31"/>
  <c r="W47" i="31"/>
  <c r="W48" i="31"/>
  <c r="T49" i="31"/>
  <c r="V49" i="31"/>
  <c r="W49" i="31"/>
  <c r="V21" i="30"/>
  <c r="W21" i="30"/>
  <c r="W25" i="30"/>
  <c r="T26" i="30"/>
  <c r="V26" i="30"/>
  <c r="W26" i="30"/>
  <c r="V21" i="29"/>
  <c r="W21" i="29"/>
  <c r="W25" i="29"/>
  <c r="T26" i="29"/>
  <c r="V26" i="29"/>
  <c r="W26" i="29"/>
  <c r="V21" i="28"/>
  <c r="W21" i="28"/>
  <c r="V22" i="28"/>
  <c r="W22" i="28"/>
  <c r="V23" i="28"/>
  <c r="W23" i="28"/>
  <c r="V24" i="28"/>
  <c r="W24" i="28"/>
  <c r="V25" i="28"/>
  <c r="W25" i="28"/>
  <c r="V26" i="28"/>
  <c r="W26" i="28"/>
  <c r="V27" i="28"/>
  <c r="W27" i="28"/>
  <c r="V28" i="28"/>
  <c r="W28" i="28"/>
  <c r="V29" i="28"/>
  <c r="W29" i="28"/>
  <c r="V30" i="28"/>
  <c r="W30" i="28"/>
  <c r="V31" i="28"/>
  <c r="W31" i="28"/>
  <c r="W35" i="28"/>
  <c r="T36" i="28"/>
  <c r="V36" i="28"/>
  <c r="W36" i="28"/>
  <c r="W37" i="28"/>
  <c r="T38" i="28"/>
  <c r="V38" i="28"/>
  <c r="W38" i="28"/>
  <c r="V21" i="27"/>
  <c r="W21" i="27"/>
  <c r="W25" i="27"/>
  <c r="T26" i="27"/>
  <c r="V26" i="27"/>
  <c r="W26" i="27"/>
  <c r="V21" i="26"/>
  <c r="W21" i="26"/>
  <c r="W25" i="26"/>
  <c r="T26" i="26"/>
  <c r="V26" i="26"/>
  <c r="W26" i="26"/>
  <c r="V21" i="25"/>
  <c r="W21" i="25"/>
  <c r="V22" i="25"/>
  <c r="W22" i="25"/>
  <c r="V23" i="25"/>
  <c r="W23" i="25"/>
  <c r="V24" i="25"/>
  <c r="W24" i="25"/>
  <c r="V25" i="25"/>
  <c r="W25" i="25"/>
  <c r="V26" i="25"/>
  <c r="W26" i="25"/>
  <c r="V27" i="25"/>
  <c r="W27" i="25"/>
  <c r="V28" i="25"/>
  <c r="W28" i="25"/>
  <c r="W32" i="25"/>
  <c r="T33" i="25"/>
  <c r="V33" i="25"/>
  <c r="W33" i="25"/>
  <c r="V21" i="24"/>
  <c r="W21" i="24"/>
  <c r="W25" i="24"/>
  <c r="T26" i="24"/>
  <c r="V26" i="24"/>
  <c r="W26" i="24"/>
  <c r="V21" i="23"/>
  <c r="W21" i="23"/>
  <c r="V22" i="23"/>
  <c r="W22" i="23"/>
  <c r="W26" i="23"/>
  <c r="T27" i="23"/>
  <c r="V27" i="23"/>
  <c r="W27" i="23"/>
  <c r="V24" i="22"/>
  <c r="W24" i="22"/>
  <c r="V25" i="22"/>
  <c r="W25" i="22"/>
  <c r="V26" i="22"/>
  <c r="W26" i="22"/>
  <c r="V27" i="22"/>
  <c r="W27" i="22"/>
  <c r="V28" i="22"/>
  <c r="W28" i="22"/>
  <c r="V29" i="22"/>
  <c r="W29" i="22"/>
  <c r="V30" i="22"/>
  <c r="W30" i="22"/>
  <c r="V31" i="22"/>
  <c r="W31" i="22"/>
  <c r="V32" i="22"/>
  <c r="W32" i="22"/>
  <c r="V33" i="22"/>
  <c r="W33" i="22"/>
  <c r="V34" i="22"/>
  <c r="W34" i="22"/>
  <c r="V35" i="22"/>
  <c r="W35" i="22"/>
  <c r="W39" i="22"/>
  <c r="T40" i="22"/>
  <c r="V40" i="22"/>
  <c r="W40" i="22"/>
  <c r="W41" i="22"/>
  <c r="T42" i="22"/>
  <c r="V42" i="22"/>
  <c r="W42" i="22"/>
  <c r="W43" i="22"/>
  <c r="T44" i="22"/>
  <c r="V44" i="22"/>
  <c r="W44" i="22"/>
  <c r="W45" i="22"/>
  <c r="T46" i="22"/>
  <c r="V46" i="22"/>
  <c r="W46" i="22"/>
  <c r="W47" i="22"/>
  <c r="T48" i="22"/>
  <c r="V48" i="22"/>
  <c r="W48" i="22"/>
  <c r="W49" i="22"/>
  <c r="T50" i="22"/>
  <c r="V50" i="22"/>
  <c r="W50" i="22"/>
  <c r="W51" i="22"/>
  <c r="T52" i="22"/>
  <c r="V52" i="22"/>
  <c r="W52" i="22"/>
  <c r="V21" i="21"/>
  <c r="W21" i="21"/>
  <c r="W25" i="21"/>
  <c r="T26" i="21"/>
  <c r="V26" i="21"/>
  <c r="W26" i="21"/>
  <c r="V21" i="20"/>
  <c r="W21" i="20"/>
  <c r="V22" i="20"/>
  <c r="W22" i="20"/>
  <c r="W26" i="20"/>
  <c r="T27" i="20"/>
  <c r="V27" i="20"/>
  <c r="W27" i="20"/>
  <c r="V21" i="19"/>
  <c r="W21" i="19"/>
  <c r="V22" i="19"/>
  <c r="W22" i="19"/>
  <c r="W26" i="19"/>
  <c r="T27" i="19"/>
  <c r="V27" i="19"/>
  <c r="W27" i="19"/>
  <c r="V21" i="18"/>
  <c r="W21" i="18"/>
  <c r="V22" i="18"/>
  <c r="W22" i="18"/>
  <c r="V23" i="18"/>
  <c r="W23" i="18"/>
  <c r="V24" i="18"/>
  <c r="W24" i="18"/>
  <c r="V25" i="18"/>
  <c r="W25" i="18"/>
  <c r="W29" i="18"/>
  <c r="T30" i="18"/>
  <c r="V30" i="18"/>
  <c r="W30" i="18"/>
  <c r="W31" i="18"/>
  <c r="T32" i="18"/>
  <c r="V32" i="18"/>
  <c r="W32" i="18"/>
  <c r="V21" i="17"/>
  <c r="W21" i="17"/>
  <c r="W25" i="17"/>
  <c r="T26" i="17"/>
  <c r="V26" i="17"/>
  <c r="W26" i="17"/>
  <c r="V21" i="16"/>
  <c r="W21" i="16"/>
  <c r="W25" i="16"/>
  <c r="T26" i="16"/>
  <c r="V26" i="16"/>
  <c r="W26" i="16"/>
  <c r="V21" i="15"/>
  <c r="W21" i="15"/>
  <c r="V22" i="15"/>
  <c r="W22" i="15"/>
  <c r="V23" i="15"/>
  <c r="W23" i="15"/>
  <c r="V24" i="15"/>
  <c r="W24" i="15"/>
  <c r="W28" i="15"/>
  <c r="T29" i="15"/>
  <c r="V29" i="15"/>
  <c r="W29" i="15"/>
  <c r="V21" i="14"/>
  <c r="W21" i="14"/>
  <c r="W25" i="14"/>
  <c r="T26" i="14"/>
  <c r="V26" i="14"/>
  <c r="W26" i="14"/>
  <c r="V21" i="13"/>
  <c r="W21" i="13"/>
  <c r="W25" i="13"/>
  <c r="T26" i="13"/>
  <c r="V26" i="13"/>
  <c r="W26" i="13"/>
  <c r="V21" i="12"/>
  <c r="W21" i="12"/>
  <c r="V22" i="12"/>
  <c r="W22" i="12"/>
  <c r="V23" i="12"/>
  <c r="W23" i="12"/>
  <c r="V24" i="12"/>
  <c r="W24" i="12"/>
  <c r="V25" i="12"/>
  <c r="W25" i="12"/>
  <c r="W29" i="12"/>
  <c r="T30" i="12"/>
  <c r="V30" i="12"/>
  <c r="W30" i="12"/>
  <c r="V21" i="11"/>
  <c r="W21" i="11"/>
  <c r="W25" i="11"/>
  <c r="T26" i="11"/>
  <c r="V26" i="11"/>
  <c r="W26" i="11"/>
  <c r="V21" i="10"/>
  <c r="W21" i="10"/>
  <c r="V22" i="10"/>
  <c r="W22" i="10"/>
  <c r="V23" i="10"/>
  <c r="W23" i="10"/>
  <c r="V24" i="10"/>
  <c r="W24" i="10"/>
  <c r="V25" i="10"/>
  <c r="W25" i="10"/>
  <c r="V26" i="10"/>
  <c r="W26" i="10"/>
  <c r="W30" i="10"/>
  <c r="T31" i="10"/>
  <c r="V31" i="10"/>
  <c r="W31" i="10"/>
  <c r="W32" i="10"/>
  <c r="T33" i="10"/>
  <c r="V33" i="10"/>
  <c r="W33" i="10"/>
  <c r="W34" i="10"/>
  <c r="T35" i="10"/>
  <c r="V35" i="10"/>
  <c r="W35" i="10"/>
  <c r="V21" i="9"/>
  <c r="W21" i="9"/>
  <c r="W25" i="9"/>
  <c r="T26" i="9"/>
  <c r="V26" i="9"/>
  <c r="W26" i="9"/>
  <c r="V21" i="8"/>
  <c r="W21" i="8"/>
  <c r="W25" i="8"/>
  <c r="T26" i="8"/>
  <c r="V26" i="8"/>
  <c r="W26" i="8"/>
  <c r="V21" i="7"/>
  <c r="W21" i="7"/>
  <c r="V22" i="7"/>
  <c r="W22" i="7"/>
  <c r="V23" i="7"/>
  <c r="W23" i="7"/>
  <c r="V24" i="7"/>
  <c r="W24" i="7"/>
  <c r="W28" i="7"/>
  <c r="T29" i="7"/>
  <c r="V29" i="7"/>
  <c r="W29"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V29" i="4"/>
  <c r="W29" i="4"/>
  <c r="W33" i="4"/>
  <c r="T34" i="4"/>
  <c r="V34" i="4"/>
  <c r="W34" i="4"/>
  <c r="W35" i="4"/>
  <c r="T36" i="4"/>
  <c r="V36" i="4"/>
  <c r="W36" i="4"/>
  <c r="V21" i="3"/>
  <c r="W21" i="3"/>
  <c r="W25" i="3"/>
  <c r="T26" i="3"/>
  <c r="V26" i="3"/>
  <c r="W26" i="3"/>
  <c r="V21" i="2"/>
  <c r="W21" i="2"/>
  <c r="V22" i="2"/>
  <c r="W22" i="2"/>
  <c r="V23" i="2"/>
  <c r="W23" i="2"/>
  <c r="V24" i="2"/>
  <c r="W24" i="2"/>
  <c r="V25" i="2"/>
  <c r="W25" i="2"/>
  <c r="W29" i="2"/>
  <c r="T30" i="2"/>
  <c r="V30" i="2"/>
  <c r="W30" i="2"/>
  <c r="W30" i="1"/>
  <c r="V30" i="1"/>
  <c r="T30" i="1"/>
  <c r="W29" i="1"/>
  <c r="W25" i="1"/>
  <c r="V25" i="1"/>
  <c r="W24" i="1"/>
  <c r="V24" i="1"/>
  <c r="W23" i="1"/>
  <c r="V23" i="1"/>
  <c r="W22" i="1"/>
  <c r="V22" i="1"/>
  <c r="W21" i="1"/>
  <c r="V21" i="1"/>
</calcChain>
</file>

<file path=xl/sharedStrings.xml><?xml version="1.0" encoding="utf-8"?>
<sst xmlns="http://schemas.openxmlformats.org/spreadsheetml/2006/main" count="13654" uniqueCount="2538">
  <si>
    <t>Informes sobre la Situación Económica, las Finanzas Públicas y la Deuda Pública, Anexos</t>
  </si>
  <si>
    <t xml:space="preserve">      Tercer Trimestre 2020</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</si>
  <si>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</si>
  <si>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</si>
  <si>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</si>
  <si>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</si>
  <si>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</si>
  <si>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</si>
  <si>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</si>
  <si>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</si>
  <si>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</si>
  <si>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</si>
  <si>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</si>
  <si>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</si>
  <si>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</si>
  <si>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</si>
  <si>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</si>
  <si>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</si>
  <si>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</si>
  <si>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130</t>
  </si>
  <si>
    <t>33</t>
  </si>
  <si>
    <t>Descripción de la problemática que atiende el Programa</t>
  </si>
  <si>
    <t xml:space="preserve"> La identificación de la desigualdad entre mujeres y hombres sobre el personal que labora en el Senado considera información de diversas áreas, detectada por las actividades que se realizan desde la Unidad Técnica para la Igualdad de Género.  Durante el tiempo de operación de la Unidad Técnica para la Igualdad de Género a la fecha, se ha documentado que del total del personal del Senado de la República, actualmente lo conforman 3,371 personas:  42% mujeres y 58% hombres.  El tipo de nómina donde existe una mayoría de mujeres es dentro del personal operativo confianza, con un 53%, mientras que la mayoría de hombres se reflejan en los puestos de mando con un 64%.  Asimismo, dentro del personal de mando por nivel salarial, las mujeres ocupan un 36%, de puestos con relación a los hombres que ocupan un 64%, además los hombres ocupan los niveles más altos.  Aunado a ello, a través del programa de capacitación del Senado en materia de perspectiva de género, se ha podido constatar que la mayoría del personal que han tomado los cursos por primera vez, tienen escasos conocimientos en materia de género y derechos humanos de las mujeres.  La Unidad Técnica para la Igualdad de Género ha recibido casos en materia de hostigamiento laboral, acoso sexual, violencia de género, etc. los cuales han sido atendidos conforme a derecho corresponde, aunado a esto, derivado de lo anterior, se ha trabajado sobre las diferentes necesidades de las y los trabajadores del Senado tales como: prestaciones, niveles salariales, cuestiones de seguridad social, ambientes libres de violencia, clima laboral, entre otros.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</si>
  <si>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</si>
  <si>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</si>
  <si>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</si>
  <si>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</si>
  <si>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</si>
  <si>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</si>
  <si>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</si>
  <si>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</si>
  <si>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</si>
  <si>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</si>
  <si>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</si>
  <si>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</si>
  <si>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</si>
  <si>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</si>
  <si>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</si>
  <si>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</si>
  <si>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</si>
  <si>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</si>
  <si>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</si>
  <si>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</si>
  <si>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</si>
  <si>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</si>
  <si>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</si>
  <si>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</si>
  <si>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las solicitudes que son atendidas en apego a lo establecido en el Protocolo para la prevención, atención y sanción de la violencia de género al interior del Senado</t>
  </si>
  <si>
    <t>Porcentaje</t>
  </si>
  <si>
    <t>Trimestral</t>
  </si>
  <si>
    <t>100.00</t>
  </si>
  <si>
    <t>Porcentaje de avance en el cumplimiento de las etapas del proceso de certificación  en la Norma NMX-R-025-SCFI-2015 para el Senado de la República</t>
  </si>
  <si>
    <t>Anual</t>
  </si>
  <si>
    <t>25.00</t>
  </si>
  <si>
    <t>N/A</t>
  </si>
  <si>
    <t>Porcentaje de mujeres y hombres capacitados en el Senado de la República</t>
  </si>
  <si>
    <t>5.00</t>
  </si>
  <si>
    <t>4.34</t>
  </si>
  <si>
    <t>Porcentaje de campañas institucionales realizadas para promover la igualdad de género, la no discriminación y la vida libre de violencia</t>
  </si>
  <si>
    <t>Avance en la incorporación de la perspectiva de género en la normatividad del proceso de contratación en el Senado de la República</t>
  </si>
  <si>
    <t>Proceso</t>
  </si>
  <si>
    <t>50.00</t>
  </si>
  <si>
    <t>Avance en el ejercicio del presupuesto aprobado para el Programa (millones de pesos)</t>
  </si>
  <si>
    <t>Pagado al periodo</t>
  </si>
  <si>
    <t>Avance %</t>
  </si>
  <si>
    <t>Millones de pesos</t>
  </si>
  <si>
    <t>Al periodo</t>
  </si>
  <si>
    <t>PRESUPUESTO ORIGINAL</t>
  </si>
  <si>
    <t>UR: 200</t>
  </si>
  <si>
    <t>0.02</t>
  </si>
  <si>
    <t>PRESUPUESTO MODIFICADO</t>
  </si>
  <si>
    <t>5.33</t>
  </si>
  <si>
    <t>Información Cualitativa</t>
  </si>
  <si>
    <t>209.88</t>
  </si>
  <si>
    <t>222.14</t>
  </si>
  <si>
    <t>241.48</t>
  </si>
  <si>
    <t>UR: V00</t>
  </si>
  <si>
    <t>300.03</t>
  </si>
  <si>
    <t>75.00</t>
  </si>
  <si>
    <t>Documento</t>
  </si>
  <si>
    <t>V00</t>
  </si>
  <si>
    <t xml:space="preserve">Porcentaje de avance en la aplicación de los lineamientos para la obtención y aplicación de recursos destinados a las acciones de coadyuvancia para las declaratorias de AVGM en Estados y </t>
  </si>
  <si>
    <t>Porcentaje de avance en la aplicación de los criterios de operación para acceder a los subsidios destinados a la creación o el fortalecimiento de los CJM</t>
  </si>
  <si>
    <t>34.00</t>
  </si>
  <si>
    <t>76.00</t>
  </si>
  <si>
    <t>Porcentaje de avance de las acciones de coadyuvancia para las AVGM</t>
  </si>
  <si>
    <t>11.00</t>
  </si>
  <si>
    <t>2.00</t>
  </si>
  <si>
    <t>tasa</t>
  </si>
  <si>
    <t>Porcentaje de mujeres atendidas en los CJM</t>
  </si>
  <si>
    <t>59.70</t>
  </si>
  <si>
    <t>76.70</t>
  </si>
  <si>
    <t xml:space="preserve"> Porcentaje de avance en las acciones para la instrumentación y seguimiento de algunas líneas de la SEGOB conforme a la LGIMH.</t>
  </si>
  <si>
    <t xml:space="preserve"> V00- Comisión Nacional para Prevenir y Erradicar la Violencia Contra las Mujeres </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</si>
  <si>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</si>
  <si>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148973</t>
  </si>
  <si>
    <t>204598</t>
  </si>
  <si>
    <t>(Comisión Nacional para Prevenir y Erradicar la Violencia Contra las Mujeres)</t>
  </si>
  <si>
    <t>300.0</t>
  </si>
  <si>
    <t>Promover la atención y prevención de la violencia contra las mujeres</t>
  </si>
  <si>
    <t>E015</t>
  </si>
  <si>
    <t>Gobernación</t>
  </si>
  <si>
    <t>4</t>
  </si>
  <si>
    <t>0.0</t>
  </si>
  <si>
    <t>7.45</t>
  </si>
  <si>
    <t>UR: G00</t>
  </si>
  <si>
    <t>G00</t>
  </si>
  <si>
    <t>Porcentaje de cumplimiento de las actividades de la campaña de Comuniación Social para prevenir el embarazo en adolecentes y erradicar los nacimientos en niños de 10 a 14 años</t>
  </si>
  <si>
    <t xml:space="preserve"> G00- Secretaría General del Consejo Nacional de Población </t>
  </si>
  <si>
    <t xml:space="preserve"> En México el embarazo en adolescentes se ha convertido en un problema de salud pública, que amplía las brechas sociales y de género; es un tema que en el los derechos humanos están relacionados principalmente con el proyecto de vida, educación, salud, libertad y desarrollo pleno. </t>
  </si>
  <si>
    <t>11275557</t>
  </si>
  <si>
    <t>10909810</t>
  </si>
  <si>
    <t>(Secretaría General del Consejo Nacional de Población)</t>
  </si>
  <si>
    <t>7.4</t>
  </si>
  <si>
    <t>Planeación demográfica del país</t>
  </si>
  <si>
    <t>P006</t>
  </si>
  <si>
    <t>28.53</t>
  </si>
  <si>
    <t>51.1</t>
  </si>
  <si>
    <t>UR: 914</t>
  </si>
  <si>
    <t>4.86</t>
  </si>
  <si>
    <t>0.14</t>
  </si>
  <si>
    <t>0.85</t>
  </si>
  <si>
    <t>UR: 911</t>
  </si>
  <si>
    <t>2.41</t>
  </si>
  <si>
    <t>1.00</t>
  </si>
  <si>
    <t>Informe</t>
  </si>
  <si>
    <t>914</t>
  </si>
  <si>
    <t>Informe anual estadísticos del BANAVIM.</t>
  </si>
  <si>
    <t>63,903.00</t>
  </si>
  <si>
    <t>33,000.00</t>
  </si>
  <si>
    <t>124,000.00</t>
  </si>
  <si>
    <t>Caso</t>
  </si>
  <si>
    <t>Casos registrados en el BANAVIM</t>
  </si>
  <si>
    <t>310.00</t>
  </si>
  <si>
    <t>340.00</t>
  </si>
  <si>
    <t>1,025.00</t>
  </si>
  <si>
    <t>Capacitación</t>
  </si>
  <si>
    <t>Servidores públicos capacitados y sensibilizados en el BANAVIM</t>
  </si>
  <si>
    <t>4.00</t>
  </si>
  <si>
    <t>8.00</t>
  </si>
  <si>
    <t>30.00</t>
  </si>
  <si>
    <t>Reunión</t>
  </si>
  <si>
    <t>Acciones para el fortalecimiento del BANAVIM</t>
  </si>
  <si>
    <t>3.00</t>
  </si>
  <si>
    <t>Estrategia para el fortalecimiento de refugios, albergues y casas de medio camino</t>
  </si>
  <si>
    <t>Estrategia conmemorativa del Día Mundial contra la Trata de Personas</t>
  </si>
  <si>
    <t>Recomendaciones de Reformas al marco normativo para garantizar la incorporación de la perspectiva de género</t>
  </si>
  <si>
    <t>Instrumento</t>
  </si>
  <si>
    <t>Instrumentos jurídicos de coordinación interinstitucional para la prevención de la trata de personas</t>
  </si>
  <si>
    <t>164.00</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</si>
  <si>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</si>
  <si>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</si>
  <si>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</si>
  <si>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t>
  </si>
  <si>
    <t>163</t>
  </si>
  <si>
    <t>176799</t>
  </si>
  <si>
    <t>(Dirección General de Estrategias para la Atención de Derechos Humanos)</t>
  </si>
  <si>
    <t>(Unidad para la Defensa de los Derechos Humanos)</t>
  </si>
  <si>
    <t>7.2</t>
  </si>
  <si>
    <t>Programa de Derechos Humanos</t>
  </si>
  <si>
    <t>P022</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</si>
  <si>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</si>
  <si>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</si>
  <si>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</si>
  <si>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</si>
  <si>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</si>
  <si>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Existe en México prácticas discriminatorias que afecta el ejercicio pleno de los derechos de las personas.  </t>
  </si>
  <si>
    <t>(Consejo Nacional para Prevenir la Discriminación)</t>
  </si>
  <si>
    <t>Promover la Protección de los Derechos Humanos y Prevenir la Discriminación</t>
  </si>
  <si>
    <t>P024</t>
  </si>
  <si>
    <t>0.03</t>
  </si>
  <si>
    <t>0.48</t>
  </si>
  <si>
    <t>UR: 711</t>
  </si>
  <si>
    <t>4.0</t>
  </si>
  <si>
    <t>Acción</t>
  </si>
  <si>
    <t>711</t>
  </si>
  <si>
    <t>Número de acciones estratégicas realizadas (foros, jornadas, talleres, conferencias, eventos y otras) en materia de igualdad entre mujeres y hombres</t>
  </si>
  <si>
    <t>190.00</t>
  </si>
  <si>
    <t>70.00</t>
  </si>
  <si>
    <t>20.00</t>
  </si>
  <si>
    <t>Porcentaje de campañas para la promoción de la igualdad de género, no discriminación y eliminación de las violencias en razón del género</t>
  </si>
  <si>
    <t>194.00</t>
  </si>
  <si>
    <t>1,000.00</t>
  </si>
  <si>
    <t>Porcentaje de mujeres y hombres del sector hacendario que concluyen actividades de sensibilización y capacitación en materia de igualdad de género</t>
  </si>
  <si>
    <t>47.00</t>
  </si>
  <si>
    <t>600.00</t>
  </si>
  <si>
    <t>Porcentaje de personas (mujeres y hombres) capacitadas en materia de igualdad entre mujeres y hombres en acciones estratégicas</t>
  </si>
  <si>
    <t xml:space="preserve"> Secretaria de Hacienda y Crédito Público </t>
  </si>
  <si>
    <t xml:space="preserve"> En el PND, los programas especiales y sectoriales (PROIGUALDAD, PIPASEVM, PRONAIND, PRONAFIDE y la PNIF), se solicita: integrar el principio de igualdad y no discriminación en la cultura organizacional de las instituciones de la APF; promover la conciliación de la vida laboral, familiar y personal en las dependencias de la APF con base en la NMX-R-025-SCFI-2015; diseñar e implementar campañas de difusión y comunicación en materia de igualdad de género y no discriminación; promover la transformación cultural para favorecer la incorporación de las mujeres en la toma de decisiones; dar cumplimiento al Protocolo para la prevención, atención y sanción del hostigamiento sexual y acoso sexual en los centros de trabajo; incorporar la perspectiva de género en la elaboración de los presupuestos de los programas de la APF; diseñar lineamientos para diagnósticos con perspectiva de género; impulsar instrumentos financieros con preferencia para las mujeres; fomentar las competencias profesionales y financieras de los grupos de mujeres; entre otras acciones a favor de la igualdad de género. En este marco, la SHCP -mediante la Unidad de Igualdad de Género elaboró el ?Programa de Igualdad y no discriminación en la SHCP 2020-2024? que contempla dos estrategias centrales: 1) institucionalización de la perspectiva de género en la cultura institucional de la Secretaría; y 2) transversalizar la perspectiva de género en el quehacer de las entidades y dependencias del Sector. Por tanto, el Programa M001 Apoyo administrativo se dirige a tres acciones específicas: 1) implementar acciones estratégicas dirigida a la Red de Enlaces de Género del Sector, Personas Consejeras, OIC y CEPCI del Sector; 2) realizar la estrategia transversal de formación (sensibilización capacitación y profesionalización del personal del Sector); y 3) Diseñar y difundir campañas de sensibilización en materia de igualdad de género y no discriminación. </t>
  </si>
  <si>
    <t>2699</t>
  </si>
  <si>
    <t>2413</t>
  </si>
  <si>
    <t>(Dirección General de Recursos Humanos)</t>
  </si>
  <si>
    <t>Actividades de apoyo administrativo</t>
  </si>
  <si>
    <t>M001</t>
  </si>
  <si>
    <t>Hacienda y Crédito Público</t>
  </si>
  <si>
    <t>6</t>
  </si>
  <si>
    <t>11.98</t>
  </si>
  <si>
    <t>12.00</t>
  </si>
  <si>
    <t>12.0</t>
  </si>
  <si>
    <t>UR: 211</t>
  </si>
  <si>
    <t>102.00</t>
  </si>
  <si>
    <t>211</t>
  </si>
  <si>
    <t xml:space="preserve">Porcentaje de casos de personas mexicanas en situaciones de maltrato y/o vulnerabilidad, atendidas para su repatriación a México en el subprograma Igualdad de Género. </t>
  </si>
  <si>
    <t>43.00</t>
  </si>
  <si>
    <t>900.00</t>
  </si>
  <si>
    <t>Porcentaje de personas mexicanas en el exterior, víctimas de trata de personas atendidas bajo el subprograma Protección consular y asistencia a las personas mexicanas víctimas de trata de personas en el exterior.</t>
  </si>
  <si>
    <t>36.00</t>
  </si>
  <si>
    <t>2,300.00</t>
  </si>
  <si>
    <t>Porcentaje de casos de protección consular de mexicanas en reclusión en el extranjero, atendidos en el subprograma Igualdad de Género.</t>
  </si>
  <si>
    <t>1,800.00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</si>
  <si>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</si>
  <si>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</si>
  <si>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la viven,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</si>
  <si>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1679</t>
  </si>
  <si>
    <t>4321</t>
  </si>
  <si>
    <t>(Dirección General de Protección a Mexicanos en el Exterior)</t>
  </si>
  <si>
    <t>Atención, protección, servicios y asistencia consulares</t>
  </si>
  <si>
    <t>E002</t>
  </si>
  <si>
    <t>Relaciones Exteriores</t>
  </si>
  <si>
    <t>5</t>
  </si>
  <si>
    <t>0.10</t>
  </si>
  <si>
    <t>0.20</t>
  </si>
  <si>
    <t>1.79</t>
  </si>
  <si>
    <t>UR: 610</t>
  </si>
  <si>
    <t>36.50</t>
  </si>
  <si>
    <t>610</t>
  </si>
  <si>
    <t>Porcentaje de servidoras/es públicos beneficiados con acciones de sensibilización y capacitación para la incorporación de la perspectiva de igualdad de género en la Dependencia.</t>
  </si>
  <si>
    <t xml:space="preserve"> La necesidad de transversalizar la perspectiva de género a todas las personas que laboran en la Secretaría Relaciones Exteriores.   </t>
  </si>
  <si>
    <t>284</t>
  </si>
  <si>
    <t>459</t>
  </si>
  <si>
    <t>400</t>
  </si>
  <si>
    <t>600</t>
  </si>
  <si>
    <t>(Dirección General del Servicio Exterior y de Recursos Humanos)</t>
  </si>
  <si>
    <t>1.12</t>
  </si>
  <si>
    <t>1.18</t>
  </si>
  <si>
    <t>UR: 812</t>
  </si>
  <si>
    <t>1.0</t>
  </si>
  <si>
    <t>13.63</t>
  </si>
  <si>
    <t>68.00</t>
  </si>
  <si>
    <t>22.00</t>
  </si>
  <si>
    <t>Porcentaje del PIB</t>
  </si>
  <si>
    <t>812</t>
  </si>
  <si>
    <t>Porcentaje de acciones afirmativas en cumplimiento con las obligaciones de México en materia de género</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</si>
  <si>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</si>
  <si>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</si>
  <si>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</si>
  <si>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</si>
  <si>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2.40</t>
  </si>
  <si>
    <t>9.73</t>
  </si>
  <si>
    <t>UR: 138</t>
  </si>
  <si>
    <t>11.46</t>
  </si>
  <si>
    <t>30.63</t>
  </si>
  <si>
    <t>UR: 115</t>
  </si>
  <si>
    <t>11.08</t>
  </si>
  <si>
    <t>UR: 111</t>
  </si>
  <si>
    <t>84.43</t>
  </si>
  <si>
    <t>35.00</t>
  </si>
  <si>
    <t>138</t>
  </si>
  <si>
    <t>Porcentaje de avance en la campaña de difusión interna  con perspectiva de género, en el Ejército y Fuerza Aérea Mexicanos</t>
  </si>
  <si>
    <t>115</t>
  </si>
  <si>
    <t>Porcentaje de avance en los talleres con perspectiva de género, en el Ejército y Fuerza Aérea Mexicanos</t>
  </si>
  <si>
    <t>Porcentaje de avance en los cursos con perspectiva de género, en el Ejército y Fuerza Aérea Mexicanos</t>
  </si>
  <si>
    <t>Porcentaje de avance en la profesionalizacion con perspectiva de género, en el Ejército y Fuerza Aérea Mexicanos.</t>
  </si>
  <si>
    <t>111</t>
  </si>
  <si>
    <t>Porcentaje de avance en la adquisición de equipo para instalaciones militares con perspectiva de género</t>
  </si>
  <si>
    <t>Porcentaje de avance en la construcción, adecuación, remodelación y equipamiento  de instalaciones militares con perspectiva de género</t>
  </si>
  <si>
    <t xml:space="preserve"> Secretaria de Defensa Nacional </t>
  </si>
  <si>
    <t xml:space="preserve"> Limitado desarrollo laboral y profesional de las mujeres; así como limitada difusión interna, insuficiente capacitación para la transversalización de la perspectiva de género y limitado avance en el mejoramiento del ambiente laboral. </t>
  </si>
  <si>
    <t>(Dirección General de Comunicación Social)</t>
  </si>
  <si>
    <t>(Dirección General de Educación Militar y Rectoría de la Universidad del Ejército y Fuerza Aérea)</t>
  </si>
  <si>
    <t>(Jefatura del Estado Mayor de la Defensa Nacional)</t>
  </si>
  <si>
    <t>124.8</t>
  </si>
  <si>
    <t>Programa de igualdad entre mujeres y hombres SDN</t>
  </si>
  <si>
    <t>A900</t>
  </si>
  <si>
    <t>Defensa Nacional</t>
  </si>
  <si>
    <t>7</t>
  </si>
  <si>
    <t>1,299.88</t>
  </si>
  <si>
    <t>1299.88</t>
  </si>
  <si>
    <t>UR: VSS</t>
  </si>
  <si>
    <t>60.00</t>
  </si>
  <si>
    <t>60.87</t>
  </si>
  <si>
    <t>60.90</t>
  </si>
  <si>
    <t>VSS</t>
  </si>
  <si>
    <t>Porcentaje de mujeres a cargo de una tienda Diconsa</t>
  </si>
  <si>
    <t xml:space="preserve"> VSS- Diconsa, S.A. de C.V. </t>
  </si>
  <si>
    <t xml:space="preserve"> Ante las condiciones de desigualdad actual que viven las mujeres, es imperante ponerles en el centro del ejercicio de los derechos humanos, como un factor de transformación para alcanzar un desarrollo real y en condiciones de igualdad de nuestro país.   La participación económica de las mujeres de 15 años y más en el país es de 44.9%, en contraste con el 77.1% de los hombres . La Encuesta Nacional de Ocupación y Empleo (ENOE) 2019  muestra que el 6.2% de los hombres y 2.4% de las mujeres ocupadas en el mercado laboral son empleadoras/es. Esto significa que 2.1 millones de hombres y 526 mil mujeres son empleadoras/es, es decir, solo una quinta parte del total de personas empleadoras son mujeres.  Asimismo, la encuesta señala que el 91.1% de las mujeres y 89.2% de los hombres están al frente de micronegocios, mientras que 8.4% y 9.9%, respectivamente, dirigen pequeños establecimientos.   Al respecto, las tiendas DICONSA representan una gran oportunidad para el acceso de productos básicos de la población y también para que las mujeres a cargo de tiendas DICONSA tengan un emprendimiento económico.  </t>
  </si>
  <si>
    <t>15279</t>
  </si>
  <si>
    <t>25692</t>
  </si>
  <si>
    <t>(Diconsa, S.A. de C.V.)</t>
  </si>
  <si>
    <t>1299.8</t>
  </si>
  <si>
    <t>Programa de Abasto Rural a cargo de Diconsa, S.A. de C.V. (DICONSA)</t>
  </si>
  <si>
    <t>S053</t>
  </si>
  <si>
    <t>Agricultura yDesarrollo Rural</t>
  </si>
  <si>
    <t>8</t>
  </si>
  <si>
    <t>700.00</t>
  </si>
  <si>
    <t>700.0</t>
  </si>
  <si>
    <t>UR: JBP</t>
  </si>
  <si>
    <t>2000.0</t>
  </si>
  <si>
    <t>33.71</t>
  </si>
  <si>
    <t>JBP</t>
  </si>
  <si>
    <t>Porcentaje de productoras de trigo panificable elegibles que reciben precios de garantía por la venta de sus</t>
  </si>
  <si>
    <t>54.00</t>
  </si>
  <si>
    <t>30.04</t>
  </si>
  <si>
    <t>Porcentaje de productoras de arroz elegibles que reciben precios de garantía por la venta de sus productos a</t>
  </si>
  <si>
    <t>157.00</t>
  </si>
  <si>
    <t>59.00</t>
  </si>
  <si>
    <t>62.00</t>
  </si>
  <si>
    <t>Porcentaje de productoras de leche elegibles que reciben precios de garantía por la venta de sus productos a</t>
  </si>
  <si>
    <t>25.60</t>
  </si>
  <si>
    <t>Porcentaje de productoras de frijol elegibles que reciben precios de garantía por la venta de sus productos a</t>
  </si>
  <si>
    <t>7.00</t>
  </si>
  <si>
    <t>44.00</t>
  </si>
  <si>
    <t>Porcentaje de productoras de maíz elegibles para el programa, que reciben precios de garantía por la venta de sus</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</si>
  <si>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</si>
  <si>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Por lo anterior es necesario implementar una política pública cuya perspectiva de género nos permita contribuir a la atención y de manera indirecta, a la disminución de la violencia a las mujeres generando al menos una opción de independencia ante las condiciones de desigualdad actual que viven las mujeres. De acuerdo con un análisis del Mckinsey Global Institute, el Producto Interno Bruto (PIB) de México crecería un 43% para 2025 si se cerrara la brecha entre mujeres y hombres en el mercado de trabajo.   Al respecto, las tiendas DICONSA representan una gran oportunidad para el acceso de productos básicos de la población y también para que las mujeres a cargo de tiendas DICONSA tengan un emprendimiento económico a través del abastecimiento de leche LICONSA.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t>
  </si>
  <si>
    <t>21675</t>
  </si>
  <si>
    <t>61531</t>
  </si>
  <si>
    <t>(Seguridad Alimentaria Mexicana)</t>
  </si>
  <si>
    <t>Precios de Garantía a Productos Alimentarios Básicos</t>
  </si>
  <si>
    <t>U020</t>
  </si>
  <si>
    <t>UR: 215</t>
  </si>
  <si>
    <t>2750.0</t>
  </si>
  <si>
    <t>31.70</t>
  </si>
  <si>
    <t>31.00</t>
  </si>
  <si>
    <t>215</t>
  </si>
  <si>
    <t>Porcentaje de mujeres beneficiadas por el Programa</t>
  </si>
  <si>
    <t xml:space="preserve"> Secretaria de Agricultura yDesarrollo Rural </t>
  </si>
  <si>
    <t xml:space="preserve"> Baja productividad en predios de productores de pequeña y mediana escala de granos, café y caña de azúcar. El Programa Producción para el Bienestar apoyo a productoras y productores agrícolas que cuenten con legal propiedad o posesión de terrenos agrícolas.  Actualmente alrededor del 25% de los beneficiarios del Programa son mujeres.  </t>
  </si>
  <si>
    <t>668505</t>
  </si>
  <si>
    <t>444222</t>
  </si>
  <si>
    <t>(Dirección General de Operación y Explotación de Padrones)</t>
  </si>
  <si>
    <t>Producción para el Bienestar</t>
  </si>
  <si>
    <t>U023</t>
  </si>
  <si>
    <t>30.0</t>
  </si>
  <si>
    <t>UR: 400</t>
  </si>
  <si>
    <t>29.80</t>
  </si>
  <si>
    <t>Porcentaje de mujeres atendidas por el Programa de Desarrollo Rural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</si>
  <si>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</si>
  <si>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7500</t>
  </si>
  <si>
    <t>(Subsecretaría de Desarrollo Rural)</t>
  </si>
  <si>
    <t>Desarrollo Rural</t>
  </si>
  <si>
    <t>U024</t>
  </si>
  <si>
    <t>1.04</t>
  </si>
  <si>
    <t>1.06</t>
  </si>
  <si>
    <t>1.28</t>
  </si>
  <si>
    <t>UR: 300</t>
  </si>
  <si>
    <t>5.3</t>
  </si>
  <si>
    <t>0.70</t>
  </si>
  <si>
    <t>300</t>
  </si>
  <si>
    <t>Porcentaje de avance de las acciones de difusión en materia de igualdad entre mujeres y hombres.</t>
  </si>
  <si>
    <t>0.80</t>
  </si>
  <si>
    <t>Porcentaje de avance de las acciones realizadas en materia de la consolidación y monitoreo de la red de personas embajadoras de la perspectiva de género.</t>
  </si>
  <si>
    <t>0.72</t>
  </si>
  <si>
    <t>0.75</t>
  </si>
  <si>
    <t>10.00</t>
  </si>
  <si>
    <t>Porcentaje de avance de las acciones de capacitación la SCT en materia de igualdad de género.</t>
  </si>
  <si>
    <t>Porcentaje de avance de las acciones de la SCT realizadas en el marco del PROIGUALDAD 2019-2024</t>
  </si>
  <si>
    <t xml:space="preserve"> Secretaria de Comunicaciones y Transportes </t>
  </si>
  <si>
    <t xml:space="preserve"> La Unidad de Igualdad de Género elaboró el ?Diagnóstico sobre la condición y posición de las mujeres en el Sector Comunicaciones y Transportes en el año 2018. Para la elaboración este diagnóstico, se solicitó al área de recursos humanos de la Secretaría de Comunicaciones y Transportes información referente al número, sexo, área de adscripción, tipo de contratación, edad, situación civil, número de dependientes económicos, sueldo mensual, antigüedad en la dependencia y formación académica de las personas trabajadoras en el sector.  Algunos datos en términos generales de las personas trabajadoras en el sector son: la Secretaría cuenta con 14,562 personas trabajadoras, de ellas 9,070 son hombres y 5,492 mujeres es decir 62% y 38% respectivamente, la diferencia entre ambos datos es de 3,578 personas y representa una diferencia del 24% en materia de acceso laboral, la relación en la actualidad en el sector es de 1.5 Hombres por cada mujer. </t>
  </si>
  <si>
    <t>6800</t>
  </si>
  <si>
    <t>5200</t>
  </si>
  <si>
    <t>10200</t>
  </si>
  <si>
    <t>7800</t>
  </si>
  <si>
    <t>(Subsecretaría de Transporte)</t>
  </si>
  <si>
    <t>Definición, conducción y supervisión de la política de comunicaciones y transportes</t>
  </si>
  <si>
    <t>P001</t>
  </si>
  <si>
    <t>Comunicaciones y Transportes</t>
  </si>
  <si>
    <t>9</t>
  </si>
  <si>
    <t>0.21</t>
  </si>
  <si>
    <t>UR: 710</t>
  </si>
  <si>
    <t>66.00</t>
  </si>
  <si>
    <t>710</t>
  </si>
  <si>
    <t>Porcentaje de mujeres y hombres de la Secretaría de Economía y su Sector Coordinado capacitados o sensibilizados en perspectiva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</si>
  <si>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</si>
  <si>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</si>
  <si>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828</t>
  </si>
  <si>
    <t>810</t>
  </si>
  <si>
    <t>1000</t>
  </si>
  <si>
    <t>1500</t>
  </si>
  <si>
    <t>0.2</t>
  </si>
  <si>
    <t>Economía</t>
  </si>
  <si>
    <t>10</t>
  </si>
  <si>
    <t>UR: 112</t>
  </si>
  <si>
    <t>1925.88</t>
  </si>
  <si>
    <t>80.00</t>
  </si>
  <si>
    <t>Semestral</t>
  </si>
  <si>
    <t>112</t>
  </si>
  <si>
    <t>Porcentaje de financiamientos otorgados a mujeres, con relación al total de financiamientos otorgados por el Programa.</t>
  </si>
  <si>
    <t xml:space="preserve"> En México existe un gran número de unidades económicas productoras muy pequeñas, y buena parte de ellas operan bajo condiciones de ineficiencia económica. Al mismo tiempo, se han convertido en una opción de subsistencia para aquellas familias que se encuentran en condiciones de pobreza (más del 40% de la población mexicana) por falta de oportunidades de empleo formal.  En este contexto, el autoempleo o el establecimiento de una microempresa se vislumbra como una opción al desempleo para tratar de satisfacer las necesidades básicas de las personas y de quienes de ellas dependen. Es necesario atacar las causas que repercuten en baja productividad, alta mortalidad y escaso aporte productivo de las personas microempresarias que viven en condiciones de marginación y alta violencia, con acciones disruptivas de financiamiento directo y capacitación. El crédito es un mecanismo de ajuste para enfrentar situaciones de inestabilidad y dejar de depender de flujos de corto plazo, flexibilizando así la toma de decisiones estratégicas en un horizonte de tiempo mayor. Con el uso del crédito se espera mejorar competitividad, ingresos, dinamismo y empleo. Los microcréditos son la herramienta más conocida para luchar contra la pobreza entre los sectores sociales más desfavorecidos, especialmente las mujeres. El crédito representa un medio y no un fin en sí mismo, pues la viabilidad económica está vinculada a la capacidad de generar bienestar y mejor calidad de vida. Las mujeres tienen mayor participación en los micro y pequeños establecimientos que en los medianos y grandes. Es importante señalar que la participación de las mujeres entre los micro y pequeños establecimientos se refleja en la propiedad de los mismos, pues 4 de cada 10 personas dueñas de estos establecimientos son mujeres. </t>
  </si>
  <si>
    <t>138426</t>
  </si>
  <si>
    <t>282663</t>
  </si>
  <si>
    <t>69321</t>
  </si>
  <si>
    <t>277285</t>
  </si>
  <si>
    <t>(Dirección General de Planeación y Evaluación)</t>
  </si>
  <si>
    <t>1925.8</t>
  </si>
  <si>
    <t>Programa de Microcréditos para el Bienestar</t>
  </si>
  <si>
    <t>U006</t>
  </si>
  <si>
    <t>1.40</t>
  </si>
  <si>
    <t>2.02</t>
  </si>
  <si>
    <t>UR: B00</t>
  </si>
  <si>
    <t>2.03</t>
  </si>
  <si>
    <t>628.29</t>
  </si>
  <si>
    <t>749.86</t>
  </si>
  <si>
    <t>UR: A3Q</t>
  </si>
  <si>
    <t>740.2</t>
  </si>
  <si>
    <t>B00</t>
  </si>
  <si>
    <t>Porcentaje de denuncias de violencia de género atendidas.</t>
  </si>
  <si>
    <t>7.30</t>
  </si>
  <si>
    <t>Porcentaje de acciones en perspectiva de género realizadas por la Redes de Género en el IPN.</t>
  </si>
  <si>
    <t>19.10</t>
  </si>
  <si>
    <t>25.50</t>
  </si>
  <si>
    <t>Porcentaje de acciones realizadas de sensibilización, capacitación, formación, investigación y promoción de la</t>
  </si>
  <si>
    <t>40.00</t>
  </si>
  <si>
    <t>A3Q</t>
  </si>
  <si>
    <t>Porcentaje de planes y programas de estudio que incorporan la perspectiva de género</t>
  </si>
  <si>
    <t>51.80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</si>
  <si>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</si>
  <si>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</si>
  <si>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</si>
  <si>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138010</t>
  </si>
  <si>
    <t>149821</t>
  </si>
  <si>
    <t>153603</t>
  </si>
  <si>
    <t>165897</t>
  </si>
  <si>
    <t>(Instituto Politécnico Nacional)</t>
  </si>
  <si>
    <t>(Universidad Nacional Autónoma de México)</t>
  </si>
  <si>
    <t>742.2</t>
  </si>
  <si>
    <t>Servicios de Educación Superior y Posgrado</t>
  </si>
  <si>
    <t>E010</t>
  </si>
  <si>
    <t>Educación Pública</t>
  </si>
  <si>
    <t>11</t>
  </si>
  <si>
    <t>27.13</t>
  </si>
  <si>
    <t>32.5</t>
  </si>
  <si>
    <t>32.01</t>
  </si>
  <si>
    <t>82.00</t>
  </si>
  <si>
    <t>81.50</t>
  </si>
  <si>
    <t>84.40</t>
  </si>
  <si>
    <t>Porcentaje de mujeres asistentes a las actividades académicas con perspectiva de género</t>
  </si>
  <si>
    <t>37.00</t>
  </si>
  <si>
    <t>40.70</t>
  </si>
  <si>
    <t>Porcentaje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</si>
  <si>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</si>
  <si>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</si>
  <si>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11606</t>
  </si>
  <si>
    <t>13314</t>
  </si>
  <si>
    <t>140</t>
  </si>
  <si>
    <t>757</t>
  </si>
  <si>
    <t>32.0</t>
  </si>
  <si>
    <t>Investigación Científica y Desarrollo Tecnológico</t>
  </si>
  <si>
    <t>E021</t>
  </si>
  <si>
    <t>2.07</t>
  </si>
  <si>
    <t>2.92</t>
  </si>
  <si>
    <t>UR: 700</t>
  </si>
  <si>
    <t>1.98</t>
  </si>
  <si>
    <t>700</t>
  </si>
  <si>
    <t>Porcentaje de acciones de difusión y campañas institucionales de sensibilización realizadas</t>
  </si>
  <si>
    <t>38.30</t>
  </si>
  <si>
    <t>Porcentaje de áreas de la SEP en las que se incide para el desarrollo de condiciones para la institucionalización de las perspectivas de género y derechos humanos</t>
  </si>
  <si>
    <t xml:space="preserve"> Secretaria de Educación Pública </t>
  </si>
  <si>
    <t xml:space="preserve"> Lograr que Áreas de SEP cuenten con condiciones para institucionalizar las perspectivas de igualdad de género y derechos humanos a través de: ? Dotar de herramientas para diseñar, planear, programar, presupuestar y evaluar con perspectiva de género y derechos humanos ? Fortalecer clima laboral para la igualdad y no discriminación   </t>
  </si>
  <si>
    <t>(Unidad de Administración y Finanzas)</t>
  </si>
  <si>
    <t>1.9</t>
  </si>
  <si>
    <t>Políticas de igualdad de género en el sector educativo</t>
  </si>
  <si>
    <t>E032</t>
  </si>
  <si>
    <t>4,330.72</t>
  </si>
  <si>
    <t>4,331.78</t>
  </si>
  <si>
    <t>7606.69</t>
  </si>
  <si>
    <t>UR: O00</t>
  </si>
  <si>
    <t>7618.77</t>
  </si>
  <si>
    <t>98.30</t>
  </si>
  <si>
    <t>95.00</t>
  </si>
  <si>
    <t>O00</t>
  </si>
  <si>
    <t>Porcentaje de mujeres titulares beneficiarias de familias con niñas, niños y/o adolescentes inscritos en Instituciones de Educación Básica (i) ubicados en localidades prioritarias y/o con infantes menores de cinco años que residan en esas localidades; o, (ii) tienen un ingreso mensual per cápita estimado menor a la Línea de Pobreza por Ingresos (LPI).</t>
  </si>
  <si>
    <t xml:space="preserve"> O00- Coordinación Nacional de Becas para el Bienestar Benito Juárez </t>
  </si>
  <si>
    <t xml:space="preserve"> Las mujeres egresan de cada nivel educativo en mayor medida y de manera más oportuna que los hombres., sin embargo, en 2018 al considerar el nivel educativo por sexo se repiten dos tendencias prevalecientes en México: a mayor educación mayor ingreso promedio trimestral y que los hombres ganan más que las mujeres. </t>
  </si>
  <si>
    <t>60148</t>
  </si>
  <si>
    <t>3457075</t>
  </si>
  <si>
    <t>184336</t>
  </si>
  <si>
    <t>3502391</t>
  </si>
  <si>
    <t>7618.7</t>
  </si>
  <si>
    <t>Programa de Becas de Educación Básica para el Bienestar Benito Juárez</t>
  </si>
  <si>
    <t>S072</t>
  </si>
  <si>
    <t>3.96</t>
  </si>
  <si>
    <t>31.0</t>
  </si>
  <si>
    <t>UR: 600</t>
  </si>
  <si>
    <t>47.46</t>
  </si>
  <si>
    <t>UR: 313</t>
  </si>
  <si>
    <t>374.83</t>
  </si>
  <si>
    <t>392.45</t>
  </si>
  <si>
    <t>603.73</t>
  </si>
  <si>
    <t>607.89</t>
  </si>
  <si>
    <t>71.36</t>
  </si>
  <si>
    <t>166.47</t>
  </si>
  <si>
    <t>160.39</t>
  </si>
  <si>
    <t>313.27</t>
  </si>
  <si>
    <t>358.64</t>
  </si>
  <si>
    <t>41.90</t>
  </si>
  <si>
    <t>46.99</t>
  </si>
  <si>
    <t>56.62</t>
  </si>
  <si>
    <t>UR: A2M</t>
  </si>
  <si>
    <t>2.23</t>
  </si>
  <si>
    <t>3.07</t>
  </si>
  <si>
    <t>UR: A00</t>
  </si>
  <si>
    <t>37.30</t>
  </si>
  <si>
    <t>Porcentaje de becas otorgadas a mujeres estudiantes de educación media superior</t>
  </si>
  <si>
    <t>Becario</t>
  </si>
  <si>
    <t>313</t>
  </si>
  <si>
    <t>Porcentaje de madres jóvenes y jóvenes embarazadas que reciben beca y permanecen en los servicios educativos de tipo básico respecto del total que reciben</t>
  </si>
  <si>
    <t>1.30</t>
  </si>
  <si>
    <t>3.50</t>
  </si>
  <si>
    <t>Beca</t>
  </si>
  <si>
    <t>Porcentaje de becas otorgadas a mujeres jefas de familia que estudian en carreras de ingeniería, tecnología y ciencia físico-matemáticas</t>
  </si>
  <si>
    <t>23.30</t>
  </si>
  <si>
    <t>Porcentaje de becas otorgadas a mujeres estudiantes en carreras de ingeniería, tecnología y ciencias físico-matemáticas</t>
  </si>
  <si>
    <t>45.80</t>
  </si>
  <si>
    <t>Porcentaje de alumnas becadas en el IPN en relación al total de becas otorgadas por periodo escolar.</t>
  </si>
  <si>
    <t>51.00</t>
  </si>
  <si>
    <t>Porcentaje de presupuesto asignado a becas para alumnas respecto al presupuesto asignado al programa presupuestario</t>
  </si>
  <si>
    <t>96.50</t>
  </si>
  <si>
    <t>Porcentaje de permanencia de estudiantes becadas  en los niveles medio superior, superior y posgrado.</t>
  </si>
  <si>
    <t>53.50</t>
  </si>
  <si>
    <t>A2M</t>
  </si>
  <si>
    <t>Porcentaje de alumnas de licenciatura que terminaron sus estudios en el año t.</t>
  </si>
  <si>
    <t>87.10</t>
  </si>
  <si>
    <t>Porcentaje de estudiantes becadas de licenciatura y posgrado con respecto a lo programado en el año t</t>
  </si>
  <si>
    <t>21.50</t>
  </si>
  <si>
    <t xml:space="preserve">Porcentaje de alumnas becadas que cursan el último año de estudios de nivel posgrado </t>
  </si>
  <si>
    <t>Porcentaje de alumnas becadas que cursan el último año de estudios de nivel licenciatura.</t>
  </si>
  <si>
    <t>82.70</t>
  </si>
  <si>
    <t>84.00</t>
  </si>
  <si>
    <t>Mujer</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</si>
  <si>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</si>
  <si>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</si>
  <si>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</si>
  <si>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virtud a los cambios que han sufrido las Reglas de Operación del Programa, a partir de 2019 la asignación en las Unidades de la CDMX disminuyó 40% en el número de alumnos beneficiados respecto al 2018, esto obedece los ajustes presupuestales que se realizaron en ese año registrando una reducción del 74 por ciento. Con ello, se ve afectada la permanencia y conclusión oportuna de los estudios de las mujeres inscritas en licenciatura.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2018-2019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</si>
  <si>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(Universidad Autónoma Metropolitana)</t>
  </si>
  <si>
    <t>24539</t>
  </si>
  <si>
    <t>102577</t>
  </si>
  <si>
    <t>63045</t>
  </si>
  <si>
    <t>121176</t>
  </si>
  <si>
    <t>(Universidad Pedagógica Nacional)</t>
  </si>
  <si>
    <t>(Subsecretaría de Educación Media Superior)</t>
  </si>
  <si>
    <t>(Dirección General de Educación Indígena)</t>
  </si>
  <si>
    <t>1265.0</t>
  </si>
  <si>
    <t>Programa de Becas Elisa Acuña</t>
  </si>
  <si>
    <t>S243</t>
  </si>
  <si>
    <t>22.44</t>
  </si>
  <si>
    <t>UR: 314</t>
  </si>
  <si>
    <t>16.19</t>
  </si>
  <si>
    <t>314</t>
  </si>
  <si>
    <t>Porcentaje de mujeres capacitadas en procesos de formación docente en el nivel básico, sobre temas de igualdad de género, derechos humanos y convivencia escolar pacífica durante el ejercicio 2020</t>
  </si>
  <si>
    <t>Porcentaje de personal educativo de nivel básico, formado en programas académicos sobre temas de igualdad de género, derechos humanos y convivencia escolar pacífica, desagregado por sexo en el ejercicio 2020</t>
  </si>
  <si>
    <t xml:space="preserve"> La problemática que atiende el Programa de conformidad con la aplicación de la Metodología de Marco Lógico, en particular la identificada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2020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como el pertenecer a contextos de vulnerabilidad social, económica o educativa. Para ello, se desarrolla una oferta académica que consta de cursos, talleres o diplomados, en las modalidades presencial, semipresencial o en línea;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con las Autoridades Educativas Locales, visitas en las entidades federativas, así como la recepción de un informe trimestral que entregan las mismas entidades a esta Unidad Responsable.  </t>
  </si>
  <si>
    <t>484</t>
  </si>
  <si>
    <t>1088</t>
  </si>
  <si>
    <t>2700</t>
  </si>
  <si>
    <t>6300</t>
  </si>
  <si>
    <t>(Dirección General de Educación Superior Universitaria)</t>
  </si>
  <si>
    <t>511</t>
  </si>
  <si>
    <t>(Dirección General de Formación Continua, Actualización y Desarrollo Profesional de Maestros de Educación Básica)</t>
  </si>
  <si>
    <t>24.3</t>
  </si>
  <si>
    <t>Programa para el Desarrollo Profesional Docente</t>
  </si>
  <si>
    <t>S247</t>
  </si>
  <si>
    <t>16.07</t>
  </si>
  <si>
    <t>88.49</t>
  </si>
  <si>
    <t>UR: 310</t>
  </si>
  <si>
    <t>89.53</t>
  </si>
  <si>
    <t>310</t>
  </si>
  <si>
    <t>Porcentaje de materiales educativos entregados para favorecer la Convivencia Escolar en las 14 Entidades Federativas con alto indice de violencia.</t>
  </si>
  <si>
    <t xml:space="preserve"> La existencia de comportamientos violentos, algunos, producto de la repetición de roles estereotipados de género, en donde la masculinidad se vincula al uso de la violencia para manejar los conflictos de forma pacífica, adicionalmente a la falta de recursos y estrategias para trabajar los conflictos como situaciones de aprendizaje donde la comunidad escolar los aborde de manera pacífica, mediante el diálogo y la comunicación asertiva. Aunado a la carencia de habilidades socioemocionales que faciliten en situaciones de altas cargas emocionales, la ejecución de un pensamiento crítico que apoye una toma de decisiones adecuada con respecto a su autocuidado.     </t>
  </si>
  <si>
    <t>9306436</t>
  </si>
  <si>
    <t>9355326</t>
  </si>
  <si>
    <t>(Dirección General de Desarrollo de la Gestión Educativa)</t>
  </si>
  <si>
    <t>89.5</t>
  </si>
  <si>
    <t>Programa Nacional de Convivencia Escolar</t>
  </si>
  <si>
    <t>S271</t>
  </si>
  <si>
    <t>49.40</t>
  </si>
  <si>
    <t>50.57</t>
  </si>
  <si>
    <t>UR: 312</t>
  </si>
  <si>
    <t>55.38</t>
  </si>
  <si>
    <t>312</t>
  </si>
  <si>
    <t>Porcentaje de bases de datos de los servicios de educación especial remitidas por las AEL en el año t</t>
  </si>
  <si>
    <t>Porcentaje de Planes Anuales de Trabajo de educación especial revisados en el año t</t>
  </si>
  <si>
    <t>Porcentaje de informes técnico-pedagógicos de educación especial recibidos</t>
  </si>
  <si>
    <t xml:space="preserve">Entidades que establecen vínculos interinstitucionales para la atención complementaria de alumnas y alumnos con discapacidad y aptitudes sobresalientes </t>
  </si>
  <si>
    <t>Porcentaje de servicios de educación especial que realizan acciones para el equipamiento de sus centros educativos</t>
  </si>
  <si>
    <t>Porcentaje de servicios de educación especial que realizan el fortalecimiento de los agentes educativos</t>
  </si>
  <si>
    <t>Porcentaje de servicios de educación especial (USAER y CAM) fortalecidos con acciones del programa en el año t</t>
  </si>
  <si>
    <t>Tasa de absorción escolar en los servicios de educación especial</t>
  </si>
  <si>
    <t xml:space="preserve"> Actualmente, los servicios de educación especial enfrentan limitaciones para la atención educativa de las alumnas y los alumnos con discapacidad y aptitudes sobresalientes que enfrentan Barreras para el Aprendizaje, lo cual tiene como una de sus consecuencias el incumplimiento constitucional de garantizar el acceso, permanencia y participación de todo el alumnado en edad escolar; es por ello que el PFSEE se orienta a mejorar las condiciones de funcionamiento, organización, equipamiento y accesibilidad de los planteles de educación básica y de los servicios de educación especial, así como la profesionalización de los asesores técnicos, del personal directivo y docente y la participación de las familias que tienen hijos con discapacidad y/o aptitudes sobresalientes, de manera informada y organizada, para generar escuelas inclusivas y con ello identificar y atender a una mayor cantidad de alumnas y alumnos que requieran de apoyos significativos. </t>
  </si>
  <si>
    <t>97916</t>
  </si>
  <si>
    <t>55.3</t>
  </si>
  <si>
    <t>Fortalecimiento de los Servicios de Educación Especial (PFSEE)</t>
  </si>
  <si>
    <t>S295</t>
  </si>
  <si>
    <t>31.87</t>
  </si>
  <si>
    <t>32.37</t>
  </si>
  <si>
    <t>Porcentaje de alumnas y alumnos de educación indígena que son beneficiados con acciones del PADEI</t>
  </si>
  <si>
    <t xml:space="preserve">  La problemática principal que enfrentan las escuelas de educación indígena es que no cuentan con una oferta educativa pertinente para los estudiantes que asisten a ellas; por lo que a través de los apoyos del Programa se implementan acciones de fortalecimiento académico y contextualización para lograr que la atención que se brinda a esta población sea acorde a sus características y necesidades educativas.    </t>
  </si>
  <si>
    <t>19005</t>
  </si>
  <si>
    <t>18669</t>
  </si>
  <si>
    <t>6561</t>
  </si>
  <si>
    <t>6419</t>
  </si>
  <si>
    <t>32.3</t>
  </si>
  <si>
    <t>Atención a la Diversidad de la Educación Indígena (PADEI)</t>
  </si>
  <si>
    <t>S296</t>
  </si>
  <si>
    <t>31.99</t>
  </si>
  <si>
    <t>Porcentaje de alumnas y alumnos de educación migrante que son beneficiados con acciones del PAEPEM</t>
  </si>
  <si>
    <t xml:space="preserve"> La problemática principal que enfrenta la Población escolar migrante de educación básica es que no cuenta con una oferta educativa de acuerdo a sus necesidades; por lo que a través de los apoyos del Programa se implementan acciones de fortalecimiento académico; de contextualización; y de equipamiento específico para lograr que la atención que se brinda a esta población sea acorde a sus características y necesidades educativas. </t>
  </si>
  <si>
    <t>3742</t>
  </si>
  <si>
    <t>3616</t>
  </si>
  <si>
    <t>4240</t>
  </si>
  <si>
    <t>4054</t>
  </si>
  <si>
    <t>Atención Educativa de la Población Escolar Migrante (PAEPEM)</t>
  </si>
  <si>
    <t>S297</t>
  </si>
  <si>
    <t>1.56</t>
  </si>
  <si>
    <t>2.27</t>
  </si>
  <si>
    <t>UR: 515</t>
  </si>
  <si>
    <t>6.06</t>
  </si>
  <si>
    <t>8.01</t>
  </si>
  <si>
    <t>10.41</t>
  </si>
  <si>
    <t>UR: 511</t>
  </si>
  <si>
    <t>10.14</t>
  </si>
  <si>
    <t>73.60</t>
  </si>
  <si>
    <t>Alumno</t>
  </si>
  <si>
    <t>515</t>
  </si>
  <si>
    <t>Apoyo tutorial a los alumnos en sus prácticas profesionales en igualdad de condiciones</t>
  </si>
  <si>
    <t>0.06</t>
  </si>
  <si>
    <t>Porcentaje de Alumnas capacitadas en igualdad de género y erradicación de la violencia contra las mujeres</t>
  </si>
  <si>
    <t>Porcentaje de Alumnos capacitados en igualdad de género y erradicación de la violencia contra las mujeres</t>
  </si>
  <si>
    <t>7.40</t>
  </si>
  <si>
    <t>Porcentaje de administrativas capacitadas en igualdad de género y erradicación de la violencia contra las mujeres</t>
  </si>
  <si>
    <t>5.70</t>
  </si>
  <si>
    <t>Porcentaje de administrativos capacitados en igualdad de género y erradicación de la violencia contra las mujeres</t>
  </si>
  <si>
    <t>4.30</t>
  </si>
  <si>
    <t>Porcentaje de profesoras capacitadas en igualdad de género y erradicación de la violencia contra las mujeres</t>
  </si>
  <si>
    <t>2.60</t>
  </si>
  <si>
    <t>Porcentaje de profesores capacitados en igualdad de género y erradicación de la violencia contra las mujeres</t>
  </si>
  <si>
    <t>Porcentaje de alumnos con hijas(os) o menores de edad bajo su cuidado, beneficiarios del servicio de guarderias, que concluyen sus estudios</t>
  </si>
  <si>
    <t>Política</t>
  </si>
  <si>
    <t>Porcentaje de estudiantes hombres con hijas(os) menores de edad, beneficiarios del servicio de guarderías</t>
  </si>
  <si>
    <t>Porcentaje de alumnas con hijas(os)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</si>
  <si>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</si>
  <si>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PROFEXCE,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atencEl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universitaria.ión de sus hijos, hijos o menores de edad que estén bajo su cuidado. ACCION 291.-l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  La población de estudiantes normalistas es mayoritariamente mujeres y la población docente también, por lo que intrínsecamente se desarrollan acciones y actividades con igualdad de género. </t>
  </si>
  <si>
    <t>23140</t>
  </si>
  <si>
    <t>66494</t>
  </si>
  <si>
    <t>29629</t>
  </si>
  <si>
    <t>74213</t>
  </si>
  <si>
    <t>12.4</t>
  </si>
  <si>
    <t>Fortalecimiento a la Excelencia Educativa</t>
  </si>
  <si>
    <t>S300</t>
  </si>
  <si>
    <t>4,663.20</t>
  </si>
  <si>
    <t>7150.84</t>
  </si>
  <si>
    <t>7248.79</t>
  </si>
  <si>
    <t>51.50</t>
  </si>
  <si>
    <t>Porcentaje de becas de Educación Media Superior otorgadas a mujeres</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</si>
  <si>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</si>
  <si>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1911625</t>
  </si>
  <si>
    <t>2030327</t>
  </si>
  <si>
    <t>1762108</t>
  </si>
  <si>
    <t>7248.7</t>
  </si>
  <si>
    <t>Beca Universal para Estudiantes de Educación Media Superior Benito Juárez</t>
  </si>
  <si>
    <t>U084</t>
  </si>
  <si>
    <t>1,109.15</t>
  </si>
  <si>
    <t>1924.07</t>
  </si>
  <si>
    <t>1944.09</t>
  </si>
  <si>
    <t>55.40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</si>
  <si>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</si>
  <si>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</si>
  <si>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138277</t>
  </si>
  <si>
    <t>171491</t>
  </si>
  <si>
    <t>150000</t>
  </si>
  <si>
    <t>1944.0</t>
  </si>
  <si>
    <t>Jóvenes Escribiendo el Futuro</t>
  </si>
  <si>
    <t>U280</t>
  </si>
  <si>
    <t>0.15</t>
  </si>
  <si>
    <t>UR: 160</t>
  </si>
  <si>
    <t>0.17</t>
  </si>
  <si>
    <t>1.86</t>
  </si>
  <si>
    <t>UR: NDY</t>
  </si>
  <si>
    <t>1.4</t>
  </si>
  <si>
    <t>7.14</t>
  </si>
  <si>
    <t>7.82</t>
  </si>
  <si>
    <t>UR: NDE</t>
  </si>
  <si>
    <t>8.04</t>
  </si>
  <si>
    <t>2.44</t>
  </si>
  <si>
    <t>2.53</t>
  </si>
  <si>
    <t>UR: NCE</t>
  </si>
  <si>
    <t>2.43</t>
  </si>
  <si>
    <t>3.5</t>
  </si>
  <si>
    <t>UR: NBV</t>
  </si>
  <si>
    <t>8.4</t>
  </si>
  <si>
    <t>17.80</t>
  </si>
  <si>
    <t>160</t>
  </si>
  <si>
    <t>PORCENTAJE DE EFICIENCIA TERMINAL DE MUJERES MÉDICOS ESPECIALISTAS</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</si>
  <si>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</si>
  <si>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</si>
  <si>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</si>
  <si>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</si>
  <si>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</si>
  <si>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21.40</t>
  </si>
  <si>
    <t>17.40</t>
  </si>
  <si>
    <t>19.50</t>
  </si>
  <si>
    <t>NDE</t>
  </si>
  <si>
    <t>Porcentaje de personas servidoras públicas capacitadas y sensibilizadas en materia de  derechos humanos y perspectiva de género.</t>
  </si>
  <si>
    <t>63.90</t>
  </si>
  <si>
    <t xml:space="preserve">Porcentaje de mujeres profesionales que concluyeron cursos de educación continua en temas de salud. </t>
  </si>
  <si>
    <t>67.00</t>
  </si>
  <si>
    <t>NCE</t>
  </si>
  <si>
    <t xml:space="preserve">Porcentaje de personal capacitado en la promoción de la salud de las mujeres adultas mayores </t>
  </si>
  <si>
    <t>NBV</t>
  </si>
  <si>
    <t>Porcentaje de centros que realizan estudios de mastografía evaluados para la verificación de procesos en la toma, interpretación y seguimiento de estudios de mastografía de detección</t>
  </si>
  <si>
    <t>Porcentaje de reportes técnicos que sustenta la viabilidad operativa-administrativa y económica del modelo de tamizaje de un día para la detección oportuna de cáncer de mama.</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</si>
  <si>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</si>
  <si>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</si>
  <si>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</si>
  <si>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</si>
  <si>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NCE- Instituto Nacional de Geriatría  NDE- Instituto Nacional de Perinatología Isidro Espinosa de los Reyes  NDY- Instituto Nacional de Salud Pública  Secretaria de Salud </t>
  </si>
  <si>
    <t xml:space="preserve"> Contribuir a asegurar la generación y el uso efectivo de los recursos en salud mediante el desarrollo de competencias técnico-médicas y de gestión de los profesionales de la salud de acuerdo con las necesidades de salud de la población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población que se atiende en el Hospital de la Mujer requiere de profesionales de la salud que tenga los conocimientos, habilidades y actualización en el área clínica y paramédica que le permita dar la atención médica especializada con calidad para mejorar el estado de salud de la población. Con los conocimientos en Ginecología, Obstetricia y Neonatología con calidad.  </t>
  </si>
  <si>
    <t>(Instituto Nacional de Salud Pública)</t>
  </si>
  <si>
    <t>(Instituto Nacional de Perinatología Isidro Espinosa de los Reyes)</t>
  </si>
  <si>
    <t>1200</t>
  </si>
  <si>
    <t>1717</t>
  </si>
  <si>
    <t>3864</t>
  </si>
  <si>
    <t>6112</t>
  </si>
  <si>
    <t>(Instituto Nacional de Geriatría)</t>
  </si>
  <si>
    <t>(Instituto Nacional de Cancerología)</t>
  </si>
  <si>
    <t>(Comisión Coordinadora de Institutos Nacionales de Salud y Hospitales de Alta Especialidad)</t>
  </si>
  <si>
    <t>20.4</t>
  </si>
  <si>
    <t>Formación y capacitación de recursos humanos para la salud</t>
  </si>
  <si>
    <t>Salud</t>
  </si>
  <si>
    <t>12</t>
  </si>
  <si>
    <t>18.45</t>
  </si>
  <si>
    <t>18.54</t>
  </si>
  <si>
    <t>36.07</t>
  </si>
  <si>
    <t>72.7</t>
  </si>
  <si>
    <t>43.92</t>
  </si>
  <si>
    <t>43.97</t>
  </si>
  <si>
    <t>56.3</t>
  </si>
  <si>
    <t>56.79</t>
  </si>
  <si>
    <t>Porcentaje de avance en otro tipo de acciones realizadas para la Prevención del Embarazo en la Adolescencia</t>
  </si>
  <si>
    <t>90.00</t>
  </si>
  <si>
    <t>Porcentaje de productos de colaboración en embarazo adolescente para la ENSANUT</t>
  </si>
  <si>
    <t xml:space="preserve">Porcentaje de  materiales y acciones de difusión  para Curso SSR y comolehago.org </t>
  </si>
  <si>
    <t>Porcentaje de avance en acciones para la actualización y mantenimiento del curso virtual Salud Sexual y Reproductiva y Prevención del Embarazo en la Adolescencia</t>
  </si>
  <si>
    <t>93.00</t>
  </si>
  <si>
    <t xml:space="preserve">Porcentaje de avance en los desarrollos y acciones de mantenimiento de herramientas digitales para la página web comolehago.    </t>
  </si>
  <si>
    <t>88.00</t>
  </si>
  <si>
    <t>Numero de fact sheets sobre embarazo en adolescencia</t>
  </si>
  <si>
    <t xml:space="preserve">Porcentaje de avance en el número de productos de investigación sobre embarazo en la adolescencia.        </t>
  </si>
  <si>
    <t xml:space="preserve">Porcentaje de mujeres que visitan la página comolehago.org. </t>
  </si>
  <si>
    <t>Porcentaje de mujeres que terminan el curso virtual Salud sexual y reproductiva y prevención del embarazo en la adolescencia (Curso SSR)</t>
  </si>
  <si>
    <t>83.00</t>
  </si>
  <si>
    <t>Porcentaje de avance en otro tipo de acciones que promuevan la igualdad de género entre mujeres y hombres</t>
  </si>
  <si>
    <t>Porcentaje de avance en las acciones de creación y operación del Comité Interno para la igualdad en el INSP</t>
  </si>
  <si>
    <t>Porcentaje de productos científicos con desagregación por sexo o que integran la perspectiva de género.</t>
  </si>
  <si>
    <t>Eficiencia terminal de las mujeres que participan en los cursos virtuales en línea del INSP</t>
  </si>
  <si>
    <t>Porcentaje de avance en las acciones de diseño e implementación de la ENSANUT</t>
  </si>
  <si>
    <t>37.50</t>
  </si>
  <si>
    <t>38.90</t>
  </si>
  <si>
    <t>38.20</t>
  </si>
  <si>
    <t>Porcentaje de proyectos con enfoque de género vigentes en colaboración.</t>
  </si>
  <si>
    <t>36.80</t>
  </si>
  <si>
    <t>42.20</t>
  </si>
  <si>
    <t>Porcentaje de productos de la investigación con enfoque de género en colaboración.</t>
  </si>
  <si>
    <t>52.90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</si>
  <si>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</si>
  <si>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</si>
  <si>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Fomentar la generación de evidencia en la investigación en salud, promoviendo  la generación de evidencia científica con  utilidad para la erradicación de la discriminación de género. Adicionalmente se  planea capacitar a mujeres que participan en los cursos virtuales del INSP y en de manera específica se presenta la eficiencia terminal para las mujeres inscritas en el curso virtual sobre Salud Sexual y reproductiva y prevención del Embarazo en la Adolescencia. Adicionalmente, este año se planean actividades relacionadas con el diseño e implementación de la Encuesta Nacional de Salud y Nutrición, ya que es fundamental tener un monitoreo del estado de salud de las mujeres y visibilizar las brechas en salud entre hombres y mujeres, producto de la desigualdad a lo largo de su vida.  </t>
  </si>
  <si>
    <t>45203</t>
  </si>
  <si>
    <t>123754</t>
  </si>
  <si>
    <t>22024</t>
  </si>
  <si>
    <t>35027</t>
  </si>
  <si>
    <t>129.4</t>
  </si>
  <si>
    <t>Investigación y desarrollo tecnológico en salud</t>
  </si>
  <si>
    <t>E022</t>
  </si>
  <si>
    <t>61.81</t>
  </si>
  <si>
    <t>80.67</t>
  </si>
  <si>
    <t>113.58</t>
  </si>
  <si>
    <t>94.3</t>
  </si>
  <si>
    <t>116.62</t>
  </si>
  <si>
    <t>179.64</t>
  </si>
  <si>
    <t>186.26</t>
  </si>
  <si>
    <t>9.14</t>
  </si>
  <si>
    <t>16.63</t>
  </si>
  <si>
    <t>19.3</t>
  </si>
  <si>
    <t>UR: NCK</t>
  </si>
  <si>
    <t>23.19</t>
  </si>
  <si>
    <t>80.79</t>
  </si>
  <si>
    <t>83.45</t>
  </si>
  <si>
    <t>88.9</t>
  </si>
  <si>
    <t>UR: NCD</t>
  </si>
  <si>
    <t>88.61</t>
  </si>
  <si>
    <t>182.13</t>
  </si>
  <si>
    <t>245.37</t>
  </si>
  <si>
    <t>444.46</t>
  </si>
  <si>
    <t>461.14</t>
  </si>
  <si>
    <t>594.9</t>
  </si>
  <si>
    <t>UR: NBB</t>
  </si>
  <si>
    <t>598.67</t>
  </si>
  <si>
    <t>10.50</t>
  </si>
  <si>
    <t>12.60</t>
  </si>
  <si>
    <t xml:space="preserve">Porcentaje de  recién nacidos vivos prematuros sin protección social en salud (de 36 o menos semanas de gestación) atendidos en el Hospital de la Mujer  </t>
  </si>
  <si>
    <t>99.30</t>
  </si>
  <si>
    <t>98.10</t>
  </si>
  <si>
    <t>98.00</t>
  </si>
  <si>
    <t xml:space="preserve">Porcentaje de mujeres con egreso hospitalario por Mejoría en el Hosital de la Mujer que recibieron atención medica hospitalaria especializada </t>
  </si>
  <si>
    <t>101.80</t>
  </si>
  <si>
    <t>59.10</t>
  </si>
  <si>
    <t>64.10</t>
  </si>
  <si>
    <t xml:space="preserve">Porcentaje de mujeres aceptadas como pacientes en el INPer, durante el periodo. </t>
  </si>
  <si>
    <t>38.50</t>
  </si>
  <si>
    <t>39.50</t>
  </si>
  <si>
    <t>39.40</t>
  </si>
  <si>
    <t xml:space="preserve">Porcentaje de pacientes mujeres con obesidad que generan un egreso hospitalario. </t>
  </si>
  <si>
    <t>61.20</t>
  </si>
  <si>
    <t>59.20</t>
  </si>
  <si>
    <t>Porcentaje de cirugías de alta especialidad realizadas a mujeres.</t>
  </si>
  <si>
    <t>97.10</t>
  </si>
  <si>
    <t>99.40</t>
  </si>
  <si>
    <t>Porcentaje de recetas surtidas completas  a mujeres hospitalizadas.</t>
  </si>
  <si>
    <t>85.90</t>
  </si>
  <si>
    <t>81.00</t>
  </si>
  <si>
    <t>81.20</t>
  </si>
  <si>
    <t>Porcentaje de egresos hospitalarios de mujeres por mejoría y curación.</t>
  </si>
  <si>
    <t>94.40</t>
  </si>
  <si>
    <t>Porcentaje de usuarias con percepción de satisfacción de la calidad de la atención médica ambulatoria recibida superior a 80 puntos.</t>
  </si>
  <si>
    <t>350.00</t>
  </si>
  <si>
    <t>NCK</t>
  </si>
  <si>
    <t xml:space="preserve">Porcentaje de mujeres que reciben tratamientopara esclerosis múltiple y padecimietos relacionados en el Instituto Nacional de Neurologia y Neurocirugía Manuel Velasco Suárez  </t>
  </si>
  <si>
    <t>89.30</t>
  </si>
  <si>
    <t>NCD</t>
  </si>
  <si>
    <t>3 Porcentaje de espirometrías realizadas a mujeres con probable EPOC y cáncer pulmonar  por exposición a humo de leña</t>
  </si>
  <si>
    <t>8.90</t>
  </si>
  <si>
    <t>2 Porcentaje de consultas de primera vez y subsecuentes otorgadas a mujeres con diagnóstico de EPOC y cáncer pulmonar relacionado con el humo de leña</t>
  </si>
  <si>
    <t>25.10</t>
  </si>
  <si>
    <t>1 Porcentaje de egreso de mujeres con diagnóstico de enfermedades respiratorias de alta complejidad con atención médica especializada en los servicios de hospitalización</t>
  </si>
  <si>
    <t>Porcentaje de Presupuesto Federal institucional ejercido en la adquisición de medicinas y productos farmacéuticos</t>
  </si>
  <si>
    <t>96.60</t>
  </si>
  <si>
    <t>95.20</t>
  </si>
  <si>
    <t>96.30</t>
  </si>
  <si>
    <t>Porcentaje de recetas surtidas en forma completa a mujeres hospitalizadas con cáncer</t>
  </si>
  <si>
    <t>85.60</t>
  </si>
  <si>
    <t>88.40</t>
  </si>
  <si>
    <t>Porcentaje de mujeres con diagnóstico de cáncer, con consultas subsecuentes en el Instituto Nacional de Cancerología</t>
  </si>
  <si>
    <t>55.92</t>
  </si>
  <si>
    <t>63.00</t>
  </si>
  <si>
    <t>NBB</t>
  </si>
  <si>
    <t>Porcentaje de Pacientes Mujeres Atendidas en Consulta Externa</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</si>
  <si>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</si>
  <si>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</si>
  <si>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el incremento de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asegurar el acceso efectivo a servicios de salud con calidad mediante la atención a la demanda de servicios especializados que se presentan a los Institutos Nacionales de Salud y Hospitales de Alta Especialidad en coordinación con la red de servicios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En algunas revisiones se han planteado diferencias de género que podrían justificarse por los niveles hormonales. Así, se ha dicho que las mujeres son más propensas a la Esclerosis Múltiple remitente-recurrente y que durante la edad reproductiva hay menor riesgo de desarrollo de una forma primaria progresiva o de sufrir problemas cognitivos.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Atender a la población femenina que demanda los servicios especializados en embarazo de alto riesgo y en Neonatología de sus menores hijos en un contexto de transición epidemiológica hacia enfermedades crónico degenerativas en población cada vez más joven e incluso en población infantil, se requiere de una atención más especializada por lo que se busca ampliar la capacidad de demanda de la atención y fortalecer con recursos económicos y sociales la actual atención que se brinda en el Hospital de la Mujer.  (prevención de la discapacidad en el recién nacido y estimulación temprana en prematuros)  </t>
  </si>
  <si>
    <t>(Instituto Nacional de Neurología y Neurocirugía Manuel Velasco Suárez)</t>
  </si>
  <si>
    <t>(Instituto Nacional de Enfermedades Respiratorias Ismael Cosío Villegas)</t>
  </si>
  <si>
    <t>22203</t>
  </si>
  <si>
    <t>35907</t>
  </si>
  <si>
    <t>70083</t>
  </si>
  <si>
    <t>133877</t>
  </si>
  <si>
    <t>(Hospital General "Dr. Manuel Gea González")</t>
  </si>
  <si>
    <t>1236.4</t>
  </si>
  <si>
    <t>Atención a la Salud</t>
  </si>
  <si>
    <t>E023</t>
  </si>
  <si>
    <t>48.76</t>
  </si>
  <si>
    <t>50.3</t>
  </si>
  <si>
    <t>UR: X00</t>
  </si>
  <si>
    <t>1.53</t>
  </si>
  <si>
    <t>2.56</t>
  </si>
  <si>
    <t>3.30</t>
  </si>
  <si>
    <t>X00</t>
  </si>
  <si>
    <t>Porcentaje del alumnado con pruebas de tamizaje del año en curso, respecto del alumnado con pruebas de tamizaje programado.</t>
  </si>
  <si>
    <t>0.30</t>
  </si>
  <si>
    <t>Porcentaje de adolescentes que inician tratamiento en las Unidades de Especialidades Médicas -Centros de Atención Primaria en Adicciones (UNEME-CAPA)</t>
  </si>
  <si>
    <t xml:space="preserve"> X00- Comisión Nacional contra las Adicciones </t>
  </si>
  <si>
    <t xml:space="preserve"> La ENCODAT 2016-2017* reporta que 14.9 millones de mexicanos son fumadores actuales: 3.8 millones de mujeres y 11.1 millones de hombres; de los cuales 5.4 millones fuman diariamente y 9.4 millones fuman de forma ocasional.  La población de 12 a 65 años de edad, reporta que el 17.6% fuma tabaco ocasionalmente; lo cual representa a 14.9 millones de fumadores mexicanos; de los cuales, el 8.7% (3 millones 812 mil) son mujeres y el 27.1% (11 millones 78 mil son hombres. En lo que respecta a Alcohol, 71% de la población de 12 a 65 años  ha consumido alcohol alguna vez en la vida (80.1% hombres y 62.6% mujeres). La posible dependencia al alcohol fue de 2.2% (1.8 millones) (hombres 3.9% y mujeres 0.6%) En población adolescente, 12 a 17 años, el consumo excesivo al alcohol fue de 0.8 (115 mil) (0.9% hombres y 0.7% mujeres). En el rubro de drogas ilícitas, del rango de 12 a 65 años, 9.9% las ha consumido alguna vez en la vida (15.8% hombres y 4.3% mujeres). En el mismo rango de edad; 8.6% y 3.5% ha consumido mariguana y cocaína alguna vez en la vida respectivamente. El consumo de otras drogas ilegales presentó prevalencias para el consumo  iguales o inferiores a 1.1%.    </t>
  </si>
  <si>
    <t>109834</t>
  </si>
  <si>
    <t>107216</t>
  </si>
  <si>
    <t>6561279</t>
  </si>
  <si>
    <t>6791214</t>
  </si>
  <si>
    <t>(Comisión Nacional contra las Adicciones)</t>
  </si>
  <si>
    <t>Prevención y atención contra las adicciones</t>
  </si>
  <si>
    <t>E025</t>
  </si>
  <si>
    <t>150.36</t>
  </si>
  <si>
    <t>448.02</t>
  </si>
  <si>
    <t>UR: R00</t>
  </si>
  <si>
    <t>447.87</t>
  </si>
  <si>
    <t>Niña</t>
  </si>
  <si>
    <t>R00</t>
  </si>
  <si>
    <t>Cobertura de vacunacion con vacuna VPH niñas de 5o de primaria y de 11 años no escolaridas</t>
  </si>
  <si>
    <t xml:space="preserve"> R00- Centro Nacional para la Salud de la Infancia y la Adolescencia </t>
  </si>
  <si>
    <t>523670</t>
  </si>
  <si>
    <t>(Centro Nacional para la Salud de la Infancia y la Adolescencia)</t>
  </si>
  <si>
    <t>447.8</t>
  </si>
  <si>
    <t>Programa de vacunación</t>
  </si>
  <si>
    <t>E036</t>
  </si>
  <si>
    <t>0.40</t>
  </si>
  <si>
    <t>0.41</t>
  </si>
  <si>
    <t>2.17</t>
  </si>
  <si>
    <t>20.97</t>
  </si>
  <si>
    <t>22.58</t>
  </si>
  <si>
    <t>29.69</t>
  </si>
  <si>
    <t>40.05</t>
  </si>
  <si>
    <t>0.24</t>
  </si>
  <si>
    <t>0.25</t>
  </si>
  <si>
    <t>1.99</t>
  </si>
  <si>
    <t>1.17</t>
  </si>
  <si>
    <t>1.38</t>
  </si>
  <si>
    <t>UR: NBD</t>
  </si>
  <si>
    <t>268.22</t>
  </si>
  <si>
    <t>276.36</t>
  </si>
  <si>
    <t>320.9</t>
  </si>
  <si>
    <t>UR: K00</t>
  </si>
  <si>
    <t>357.32</t>
  </si>
  <si>
    <t>1.20</t>
  </si>
  <si>
    <t>1.10</t>
  </si>
  <si>
    <t>Porcentaje de mujeres con VIH con embarazo resuelto.</t>
  </si>
  <si>
    <t>17.50</t>
  </si>
  <si>
    <t>11.50</t>
  </si>
  <si>
    <t>11.70</t>
  </si>
  <si>
    <t>7. Porcentaje de mujeres quienes participan en algunos de los protocolos de investigación en VIH del CIENI</t>
  </si>
  <si>
    <t>27.00</t>
  </si>
  <si>
    <t>50.50</t>
  </si>
  <si>
    <t>6. Porcentaje de mujeres a quienes se les proporciono algun taller psicoeducativo en VIH en el periodo</t>
  </si>
  <si>
    <t>87.50</t>
  </si>
  <si>
    <t>81.80</t>
  </si>
  <si>
    <t>5. Porcentaje de egresos por mejoría en mujeres que viven con VIH atendidas en hospitalización en el periodo</t>
  </si>
  <si>
    <t>42.10</t>
  </si>
  <si>
    <t>36.60</t>
  </si>
  <si>
    <t>4. Porcentaje de mujeres que recibieron una consejería en VIH en el periodo</t>
  </si>
  <si>
    <t>13.30</t>
  </si>
  <si>
    <t>13.80</t>
  </si>
  <si>
    <t>13.40</t>
  </si>
  <si>
    <t>3. Porcentaje de mujeres a quienes se les realizaron estudios de laboratorio en el Laboratorio de Diagnóstico Virológico</t>
  </si>
  <si>
    <t>21.30</t>
  </si>
  <si>
    <t>31.10</t>
  </si>
  <si>
    <t>30.80</t>
  </si>
  <si>
    <t>2. Porcentaje de mujeres reclutadas al protocolo de investigación de embarazadas a quienes se les realizaron pruebas</t>
  </si>
  <si>
    <t>21.70</t>
  </si>
  <si>
    <t>1. Porcentaje de mujeres que viven con VIH atendidas en las diferentes especialidades que otorga el CIENI</t>
  </si>
  <si>
    <t>85.30</t>
  </si>
  <si>
    <t>80.10</t>
  </si>
  <si>
    <t>80.20</t>
  </si>
  <si>
    <t>Porcentaje de Mujeres Tamizadas para VIH, atendidas en la Clínica de Displasias y en el Departamento de Hematología</t>
  </si>
  <si>
    <t>0.90</t>
  </si>
  <si>
    <t>NBD</t>
  </si>
  <si>
    <t>Porcentaje de pacientes mujeres detectadas con VIH/SIDA</t>
  </si>
  <si>
    <t>87.00</t>
  </si>
  <si>
    <t>Porcentaje de mujeres satisfechas con la atención médica recibida en el área de VIH/SIDA y otras ITS</t>
  </si>
  <si>
    <t>24,780.00</t>
  </si>
  <si>
    <t>K00</t>
  </si>
  <si>
    <t>Razón mujer/hombre de indetectabilidad en personas con VIH en tratamiento en la Secretaría de Salud</t>
  </si>
  <si>
    <t>91.40</t>
  </si>
  <si>
    <t>99.16</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</si>
  <si>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</si>
  <si>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</si>
  <si>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En México, como en otros países, las condiciones estructurales y de género en las que viven las mujeres, son las principales causantes de su vulnerabilidad frente al VIH y el acceso a los servicios de prevención y atención de esta infección, lo cual también incide en la transmisión vertical del virus, por lo que aun cuando la epidemia de VIH en México se concentra en ciertos grupos clave, principalmente  en hombres, existen diferencias regionales, que muestra entidades federativas con un mayor porcentaje de mujeres infectadas, en comparación con otras entidades. Al cierre del 2019, en la Secretaría de Salud, se estaba dando tratamiento antirretroviral a 20,119 mujeres con VIH, a través de sus Centros Ambulatorios de Prevención y Atención en sida e Infecciones de Transmisión Sexual (Capasits) y en los Servicios de Atención Integral Hospitalaria (SAIH).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tienen  Contribuir a consolidar las acciones de protección, promoción de la salud y prevención de enfermedades mediante la reducción de nuevas infecciones por VIH, a través de la prevención en los grupos más afectados, el control de Infecciones de Transmisión Sexual (ITS) y la atención oportuna a los portadores.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costoso (mediana de 14 días, costo mayor de $ 230,000.00/paciente).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</si>
  <si>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2410</t>
  </si>
  <si>
    <t>34556</t>
  </si>
  <si>
    <t>6665</t>
  </si>
  <si>
    <t>40861</t>
  </si>
  <si>
    <t>(Hospital General de México "Dr. Eduardo Liceaga")</t>
  </si>
  <si>
    <t>(Centro Nacional para la Prevención y el Control del VIH/SIDA)</t>
  </si>
  <si>
    <t>402.9</t>
  </si>
  <si>
    <t>Prevención y atención de VIH/SIDA y otras ITS</t>
  </si>
  <si>
    <t>P016</t>
  </si>
  <si>
    <t>1.26</t>
  </si>
  <si>
    <t>Porcentaje de actividades cumplidas para la implementación de una Campaña de difusión sobre el Síndrome de</t>
  </si>
  <si>
    <t>Porcentaje de material impreso elaborado y entregado sobre Síndrome de Turner</t>
  </si>
  <si>
    <t xml:space="preserve"> El Síndrome de Turner es una alteración genética que se produce sólo en las mujeres, en este síndrome a las células les falta un cromosoma X o parte de uno, se caracteriza por talla baja en el 100% de los casos, micrognatia en el 60%, disgenesia gonadal en el 96%, y cuello alado en el  40%, entre otras. Se estima que existen 30 mil casos en México, con una incidencia a nivel mundial de hasta 1:2500 recién nacidos femeninos. El diagnóstico tardío es frecuente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pero puede ser mejorada con la atención de las enfermedades crónicas asociadas como la hipertensión arterial, diabetes, etc. Debido a esto es de suma importancia la detección oportuna y el manejo por un equipo multidisciplinario dentro del cual se incluya: genetista, pediatra, endocrinólogo pediatra, cardiólogo pediatra, nefrólogo y urólogo pediatra, oftalmólogo, psicóloga infantil entre otros. Cabe hacer mención de que algunos de estos especialistas solo valorarán al paciente una vez, ya que el manejo permanente se dará por parte del endocrinólogo pediatra, pediatra clínico y el psicólogo.  </t>
  </si>
  <si>
    <t>272</t>
  </si>
  <si>
    <t>141953</t>
  </si>
  <si>
    <t>4.3</t>
  </si>
  <si>
    <t>Prevención y control de enfermedades</t>
  </si>
  <si>
    <t>P018</t>
  </si>
  <si>
    <t>1.77</t>
  </si>
  <si>
    <t>5.9</t>
  </si>
  <si>
    <t>0.69</t>
  </si>
  <si>
    <t>2.89</t>
  </si>
  <si>
    <t>6.73</t>
  </si>
  <si>
    <t>UR: NCG</t>
  </si>
  <si>
    <t>8.64</t>
  </si>
  <si>
    <t>2.33</t>
  </si>
  <si>
    <t>4.28</t>
  </si>
  <si>
    <t>60.52</t>
  </si>
  <si>
    <t>61.00</t>
  </si>
  <si>
    <t>178.53</t>
  </si>
  <si>
    <t>189.19</t>
  </si>
  <si>
    <t>0.07</t>
  </si>
  <si>
    <t>UR: M7F</t>
  </si>
  <si>
    <t>1,172.10</t>
  </si>
  <si>
    <t>1,388.99</t>
  </si>
  <si>
    <t>1816.54</t>
  </si>
  <si>
    <t>UR: L00</t>
  </si>
  <si>
    <t>2232.28</t>
  </si>
  <si>
    <t>Porcentaje de cédulas de supervisión del programa con calificación mayor o igual a 70 realizadas a las unidades de primer nivel de atención en las entidades federativas</t>
  </si>
  <si>
    <t>Porcentaje de participantes que obtienen una calificación mayor o igual a 8 en el curso Prevención y disminución de la Violencia Obstétrica en atención primaria de salud</t>
  </si>
  <si>
    <t>Porcentaje de usuarias que obtienen un puntaje mayor o igual a 7 en el apartado Información de Violencia Obstétrica del Cuestionario de Seguimiento a usuarias</t>
  </si>
  <si>
    <t>Porcentaje de percepción de confianza y respeto de las usuarias hacia el personal de salud del primer nivel de atención</t>
  </si>
  <si>
    <t>99.20</t>
  </si>
  <si>
    <t>90.70</t>
  </si>
  <si>
    <t>91.00</t>
  </si>
  <si>
    <t>Porcentaje de consultas otorgadas a mujeres respecto al total de consultas otorgadas (primera vez, subsecuente, urgencias, preconsulta).</t>
  </si>
  <si>
    <t>84.03</t>
  </si>
  <si>
    <t>2,400.00</t>
  </si>
  <si>
    <t>NCG</t>
  </si>
  <si>
    <t>Porcentaje de pacientes hospitalizadas atendidas en el servicio de hospitalización</t>
  </si>
  <si>
    <t>28.45</t>
  </si>
  <si>
    <t>65.11</t>
  </si>
  <si>
    <t>8,000.00</t>
  </si>
  <si>
    <t>Porcentaje de estudios de mastografía.</t>
  </si>
  <si>
    <t>33.20</t>
  </si>
  <si>
    <t>101.87</t>
  </si>
  <si>
    <t>7,800.00</t>
  </si>
  <si>
    <t>Porcentaje de citologías cérvico vaginales realizadas para tamizaje.</t>
  </si>
  <si>
    <t>117.90</t>
  </si>
  <si>
    <t>49.60</t>
  </si>
  <si>
    <t>3. Porcentaje de mujeres con diagnóstico de EPID a las que se les otorgo  tratamiento gratuito</t>
  </si>
  <si>
    <t>48.20</t>
  </si>
  <si>
    <t>77.30</t>
  </si>
  <si>
    <t>2.Porcentaje de mujeres a quienes se les realizaron estudios gratuitos para diagnóstico diferencial de EPID</t>
  </si>
  <si>
    <t>64.60</t>
  </si>
  <si>
    <t>47.80</t>
  </si>
  <si>
    <t>49.70</t>
  </si>
  <si>
    <t>1.Porcentaje de mujeres con EPID a quienes se les realizaron pruebas de función respiratoria de seguimiento gratuitas</t>
  </si>
  <si>
    <t>36.40</t>
  </si>
  <si>
    <t>Porcentaje de mujeres con diagnóstico de Asma a las que se les otorgo consulta y tratamiento gratuito</t>
  </si>
  <si>
    <t>64.30</t>
  </si>
  <si>
    <t>Porcentaje de mujeres a las que se les otorgo tratamiento dirigido por presentar mutaciones de gen EGFR</t>
  </si>
  <si>
    <t>127.00</t>
  </si>
  <si>
    <t xml:space="preserve">Porcentaje de médicos capacitados de primer nivel y/o especialistas en cáncer cervicouterino </t>
  </si>
  <si>
    <t>Porcentaje de pacientes con cáncer cervicouterino atendidas en manejo del dolor asociado a la enfermedad y el tratamiento</t>
  </si>
  <si>
    <t>69.10</t>
  </si>
  <si>
    <t>Porcentaje de pacientes con cáncer cervicouterino beneficiadas con tratamiento psico-oncológico para el afrontamiento de la enfermedad</t>
  </si>
  <si>
    <t>Porcentaje de pacientes del Programa, que reciben atención nutricional especializada antes, durante y después del tratamiento oncológico</t>
  </si>
  <si>
    <t>106.30</t>
  </si>
  <si>
    <t>Porcentaje de mujeres beneficiadas con tratamientos oncológicos</t>
  </si>
  <si>
    <t>81.40</t>
  </si>
  <si>
    <t xml:space="preserve">Porcentaje de mujeres atendidas con diagnóstico de cáncer cervicouterino </t>
  </si>
  <si>
    <t>78.30</t>
  </si>
  <si>
    <t>Porcentaje de pacientes con Cáncer de Pulmón No Asociado a Tabaquismo que se les realizaron pruebas de mutación</t>
  </si>
  <si>
    <t>94.90</t>
  </si>
  <si>
    <t>91.50</t>
  </si>
  <si>
    <t>Porcentaje de pacientes atendidas con Cáncer de Pulmón No Asociado a Tabaquismo subsecuentes</t>
  </si>
  <si>
    <t>75.50</t>
  </si>
  <si>
    <t>63.60</t>
  </si>
  <si>
    <t>Porcentaje de mujeres de nuevo ingreso con Cáncer de Pulmón No Asociado a Tabaquismo</t>
  </si>
  <si>
    <t>77.80</t>
  </si>
  <si>
    <t>82.10</t>
  </si>
  <si>
    <t>89.80</t>
  </si>
  <si>
    <t>Porcentaje de pacientes con Cáncer de Pulmón No Asociado a Tabaquismo que expresan mejoria en su calidad de vida a partir de recibir atención en la Unidad Funcional de Tórax</t>
  </si>
  <si>
    <t>112.50</t>
  </si>
  <si>
    <t>Porcentaje de pacientes dotados con Terapia Molecular e Inmuno-oncología</t>
  </si>
  <si>
    <t>724.00</t>
  </si>
  <si>
    <t xml:space="preserve">Porcentaje de profesionales de la salud capacitados en cáncer de ovario </t>
  </si>
  <si>
    <t>95.60</t>
  </si>
  <si>
    <t>88.60</t>
  </si>
  <si>
    <t xml:space="preserve">Porcentaje de Pacientes Atendidas con Cáncer de Ovario Subsecuentes </t>
  </si>
  <si>
    <t>Porcentaje de Mujeres Atendidas con Cáncer de Ovario de Nuevo Ingreso</t>
  </si>
  <si>
    <t>95.50</t>
  </si>
  <si>
    <t>86.80</t>
  </si>
  <si>
    <t>Porcentaje de Mujeres Atendidas con Diagnóstico de Cáncer de Ovario</t>
  </si>
  <si>
    <t>89.60</t>
  </si>
  <si>
    <t>Porcentaje de mujeres atendidas a través de la Clínica de Cáncer Hereditario del Instituto Nacional de Cancerología</t>
  </si>
  <si>
    <t>68.10</t>
  </si>
  <si>
    <t>71.80</t>
  </si>
  <si>
    <t>71.40</t>
  </si>
  <si>
    <t>Porcentaje de mujeres con cáncer de mama navegadas</t>
  </si>
  <si>
    <t>20.30</t>
  </si>
  <si>
    <t>26.00</t>
  </si>
  <si>
    <t>36.70</t>
  </si>
  <si>
    <t>Porcentaje de mujeres con cáncer de mama beneficiadas por el programa de post-mastectomía en el INCan</t>
  </si>
  <si>
    <t>64.50</t>
  </si>
  <si>
    <t>90.50</t>
  </si>
  <si>
    <t>89.70</t>
  </si>
  <si>
    <t>Porcentaje de mujeres con cáncer de mama post-mastectomizadas reconstruidas</t>
  </si>
  <si>
    <t>Porcentaje de profesionales de la salud capacitados en cáncer de Endometrio</t>
  </si>
  <si>
    <t>92.90</t>
  </si>
  <si>
    <t>Porcentaje de Mujeres con Diagnóstico de Cáncer de Endometrio Apoyadas con Quimioterapia</t>
  </si>
  <si>
    <t>101.30</t>
  </si>
  <si>
    <t xml:space="preserve">Porcentaje de Pacientes Atendidas con Cáncer de Endometrio Subsecuentes </t>
  </si>
  <si>
    <t>56.30</t>
  </si>
  <si>
    <t xml:space="preserve">Porcentaje de Mujeres Atendidas con Cáncer de Endometrio de Nuevo Ingreso </t>
  </si>
  <si>
    <t>99.80</t>
  </si>
  <si>
    <t>Porcentaje de Mujeres Atendidas con Diagnóstico de Cáncer de Endometrio</t>
  </si>
  <si>
    <t>M7F</t>
  </si>
  <si>
    <t>Porcentaje de personas capacitadas en violencia, salud mental y adicciones con perspectiva de género</t>
  </si>
  <si>
    <t>5.30</t>
  </si>
  <si>
    <t>13.90</t>
  </si>
  <si>
    <t>19.60</t>
  </si>
  <si>
    <t>L00</t>
  </si>
  <si>
    <t>Tasa de vasectomías en hombres de 20 a 64 años de edad en la Secretaría de Salud</t>
  </si>
  <si>
    <t>71.20</t>
  </si>
  <si>
    <t>73.40</t>
  </si>
  <si>
    <t>74.50</t>
  </si>
  <si>
    <t>Cobertura de Anticoncepción Post Evento Obstétrico en la Secretaría de Salud</t>
  </si>
  <si>
    <t>44.20</t>
  </si>
  <si>
    <t>48.50</t>
  </si>
  <si>
    <t xml:space="preserve">Porcentaje de mujeres de 15 a 49 años de edad que usan métodos anticonceptivos modernos proporcionados o aplicados en la Secretaría de Salud , respecto al total de mujeres del mismo grupo de edad, responsabilidad de la Secretaría de Salud, con vida sexual activa. </t>
  </si>
  <si>
    <t>Porcentaje de unidades de salud que atienden con mecanismos incluyentes (USAMI) dirigidos principalmente a mujeres, personas embarazadas, personas con discapacidad y personas adultas mayores.</t>
  </si>
  <si>
    <t>229.70</t>
  </si>
  <si>
    <t>66.70</t>
  </si>
  <si>
    <t>Porcentaje de personal de unidades administrativas, órganos desconcentrados y descentralizados de la Secretaría de Salud capacitados en materia de igualdad, no discriminación, inclusión en salud y cultura organizacional.</t>
  </si>
  <si>
    <t>Porcentaje de profesionales de la salud de las entidades federativas con capacitación en materia de igualdad de género, no discriminación e inclusión en salud.</t>
  </si>
  <si>
    <t>Servicios amigables para adolescentes operando del programa de Salud Sexual y Reproductiva</t>
  </si>
  <si>
    <t>73.20</t>
  </si>
  <si>
    <t>Cobertura de Anticoncepción Post Evento Obstétrico en Adolescentes en la Secretaría de Salud</t>
  </si>
  <si>
    <t>57.10</t>
  </si>
  <si>
    <t>61.90</t>
  </si>
  <si>
    <t>64.00</t>
  </si>
  <si>
    <t>Porcentaje de mujeres de 15 a 19 años de edad que usan métodos anticonceptivos modernos proporcionados o aplicados en la institución, respecto al total de mujeres del mismo grupo de edad que ya iniciaron su vida sexual y que  son responsabilidad de la Secretaría de Salud.</t>
  </si>
  <si>
    <t>31.30</t>
  </si>
  <si>
    <t>45.40</t>
  </si>
  <si>
    <t>46.40</t>
  </si>
  <si>
    <t>Cobertura de tamizaje de cáncer de cuello uterino en mujeres de 35 a 64 años de edad sin seguridad social</t>
  </si>
  <si>
    <t>15.60</t>
  </si>
  <si>
    <t>28.00</t>
  </si>
  <si>
    <t>Cobertura de tamizaje de cáncer de cuello uterino en mujeres de 25 a 34 años de edad sin seguridad social</t>
  </si>
  <si>
    <t>12.70</t>
  </si>
  <si>
    <t>28.60</t>
  </si>
  <si>
    <t>Cobertura de detección de cáncer de mama con mastografía en mujeres de 40 a 69 años sin seguridad social</t>
  </si>
  <si>
    <t>3.10</t>
  </si>
  <si>
    <t>24.00</t>
  </si>
  <si>
    <t xml:space="preserve">Porcentaje de mujeres de 25 a 39 años sin seguridad social con exploración clínica </t>
  </si>
  <si>
    <t>23.70</t>
  </si>
  <si>
    <t>29.70</t>
  </si>
  <si>
    <t>Porcentaje de mujeres en situación de violencia severa que fueron atendidas</t>
  </si>
  <si>
    <t>19.20</t>
  </si>
  <si>
    <t>Porcentaje de mujeres de 15 años o más a las que se aplicó la herramienta de detección y resultó positiva</t>
  </si>
  <si>
    <t>Porcentaje de diagnósticos situacionales realizados</t>
  </si>
  <si>
    <t xml:space="preserve">Personas recién nacidas con prueba de tamiz metabólico neonatal en la Secretaría de Salud  </t>
  </si>
  <si>
    <t>36.90</t>
  </si>
  <si>
    <t>46.50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</si>
  <si>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</si>
  <si>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</si>
  <si>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Limitada cobertura de servicios de salud sexual y reproductiva; y de atención en violencia de género, principalmente en el grupo de mujeres.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cerrar las brechas existentes en salud entre diferentes grupos sociales y regiones del país mediante acciones de salud materna, sexual y reproductiva, prevención y atención de la violencia contra las mujeres y de la discriminación por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Constituir en el servicio de hospitalización un área dedicada a brindar información, consejería y examen clínico en aspectos referentes a la salud materna, sexual y reproductiva. Obtener muestras biológicas para tamizaje y/o diagnóstico de los cánceres de la mujer, y/o sus lesiones precursoras. Referir a las pacientes que se hayan identificado con problemas de salud reproductiva a los servicios especializados para la atención correspondiente. Proporcionar métodos anticonceptivos a aquellas pacientes que lo requieran y soliciten.  Otorgar servicios de salud materna sexual y reproductiva, a las mujeres y sus neonatos, así como a sus parejas en el caso de esterilidad, para atender su patologías en la materia.        Violencia de Género La violencia es un componente de la masculinidad hegemónica que repercute negativamente en la salud de hombres y mujeres. Sobre todo, tiene consecuencias negativas en la salud mental e integral de las mujeres.  La violencia obstétrica (VO) es un tipo de violencia de género, la cual, tanto por su magnitud como por su impacto sobre la salud física y mental de las afectadas y de sus hijas e hijos, debe ser considerada un tema prioritario de salud pública. La violencia obstétrica es una expresión de las relaciones asimétricas de poder entre profesionales de la salud y usuarias de los servicios obstétricos durante el embarazo, parto o puerperio, en donde la violencia es ejercida sobre el cuerpo y los procesos reproductivos de las mujeres y viola gravemente sus derechos humanos. En 2016 la Encuesta Nacional sobre la Dinámica de las Relaciones en los Hogares reportó que el 33.4% de las mujeres entrevistadas y que tuvieron al menos un parto, había sufrido algún tipo de violencia obstétrica. Por otra parte, la prevalencia de operación cesárea sigue incrementándose. Para 2019 la prevalencia de cesárea fue de 47.59%, superior a lo recomendado por la OMS ( 15%). Para una adecuada intervención, es necesario tomar en cuenta tanto los factores de riesgos como los protectores para el desarrollo de conductas violentas por parte del personal de salud y dar información suficiente a las mujeres para que reconozcan estos patrones negativos y ejerzan sus derechos de forma eficaz. Es fundamental el desarrollar estrategias para su prevención y corrección conductual organizacional.  </t>
  </si>
  <si>
    <t>621</t>
  </si>
  <si>
    <t>7565220</t>
  </si>
  <si>
    <t>14502</t>
  </si>
  <si>
    <t>15031582</t>
  </si>
  <si>
    <t>(Instituto Nacional de Psiquiatría Ramón de la Fuente Muñiz)</t>
  </si>
  <si>
    <t>(Centro Nacional de Equidad de Género y Salud Reproductiva)</t>
  </si>
  <si>
    <t>(Dirección General de Calidad y Educación en Salud)</t>
  </si>
  <si>
    <t>2448.1</t>
  </si>
  <si>
    <t>Salud materna, sexual y reproductiva</t>
  </si>
  <si>
    <t>P020</t>
  </si>
  <si>
    <t>160.43</t>
  </si>
  <si>
    <t>170.45</t>
  </si>
  <si>
    <t>175.88</t>
  </si>
  <si>
    <t>208.78</t>
  </si>
  <si>
    <t>210.30</t>
  </si>
  <si>
    <t>238.25</t>
  </si>
  <si>
    <t>213.27</t>
  </si>
  <si>
    <t>Porcentaje de población que recibió servicios de promocíon de la salud para mejoria en sus estilos de vida y entornos clave de desarrollo = PRSPS</t>
  </si>
  <si>
    <t>29.61</t>
  </si>
  <si>
    <t>20,786,000.00</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</si>
  <si>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</si>
  <si>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</si>
  <si>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En México durante la última década, la obesidad, la diabetes mellitus tipo 2 y la hipertensión arterial sistémica, se encuentran dentro de las principales causas de morbilidad y mortalidad en la población mexicana, convirtiéndose en un serio caso de salud pública dado el incremento de casos, las complicaciones, el número de muertes que causan, además de la saturación de los servicios de salud y los elevados gastos generados para su atención.  México atraviesa una transición epidemiológica, cuyos efectos se hacen presentes en la carga de la morbilidad y mortalidad. Esta transición se define por factores económicos y sociales, estilos de vida y situaciones como falta de actividad física, alimentación inadecuada, entre otras problemáticas. Así, en nuestro país es posible detectar enfermedades no transmisibles entre las que destacan por su importancia y frecuencia el sobrepeso y la obesidad y, como consecuencia de éstas, la diabetes. Males que paulatinamente se han convertido en el principal problema de salud en el país, no sólo para el sistema de salud del país sino para la calidad de vida de las y los mexicanos.El aumento en la prevalencia de obesidad en México se encuentran entre los más rápidos, documentados en el plano mundial y durante las últimas décadas el número de personas que padecen diabetes se ha incrementado y actualmente figura entre las principales causas de muerte en el país. Las enfermedades no transmisibles tienen fuertes repercusiones en los gastos en salud, tanto los que absorben las instancias gubernamentales como los que cubren las personas en lo particular y las consecuencias que estas enfermedades tienen en la productividad laboral, el desempeño escolar y el desarrollo económico en su conjunto hacen prioritaria la atención a este problema de gran magnitud, cuya solución debe plantearse como una acción permanente y de largo plazo por parte del gobierno y de la sociedad.    </t>
  </si>
  <si>
    <t>3007071</t>
  </si>
  <si>
    <t>6505559</t>
  </si>
  <si>
    <t>4631113</t>
  </si>
  <si>
    <t>11103870</t>
  </si>
  <si>
    <t>(Centro Nacional de Programas Preventivos y Control de Enfermedades)</t>
  </si>
  <si>
    <t>(Dirección General de Promoción de la Salud)</t>
  </si>
  <si>
    <t>389.1</t>
  </si>
  <si>
    <t>Prevención y Control de Sobrepeso, Obesidad y Diabetes</t>
  </si>
  <si>
    <t>U008</t>
  </si>
  <si>
    <t>3.13</t>
  </si>
  <si>
    <t>6.86</t>
  </si>
  <si>
    <t>UR: 114</t>
  </si>
  <si>
    <t>114</t>
  </si>
  <si>
    <t>Porcentaje de personal de mujeres y hombres sensibilizados en materia de igualdad de género a través de una campaña integral en materia de inclusión, no violencia contra las mujeres y niñas.</t>
  </si>
  <si>
    <t>149.68</t>
  </si>
  <si>
    <t>Porcentaje de material informativo relativo a la igualdad de género e inclusión en la SEMAR, adquirido y distribuido a personal naval (mujeres y hombres) como refuerzo de la sensibilización en el tema.</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</si>
  <si>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</si>
  <si>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</si>
  <si>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</si>
  <si>
    <t>36085</t>
  </si>
  <si>
    <t>7921</t>
  </si>
  <si>
    <t>23188</t>
  </si>
  <si>
    <t>14500</t>
  </si>
  <si>
    <t>(Unidad de Promoción y Protección de los Derechos Humanos)</t>
  </si>
  <si>
    <t>6.8</t>
  </si>
  <si>
    <t>Sistema Educativo naval y programa de becas</t>
  </si>
  <si>
    <t>A006</t>
  </si>
  <si>
    <t>Marina</t>
  </si>
  <si>
    <t>13</t>
  </si>
  <si>
    <t>23.61</t>
  </si>
  <si>
    <t>23.62</t>
  </si>
  <si>
    <t>38.36</t>
  </si>
  <si>
    <t>40.0</t>
  </si>
  <si>
    <t>Porcentaje de personal con Formación en el Protocolo para Detectar, Atender y Acompañar a las Personas Usuarias de la PROFEDET en Casos de Hostigamiento y Acoso Sexual/ Laboral.</t>
  </si>
  <si>
    <t>63.86</t>
  </si>
  <si>
    <t>35.25</t>
  </si>
  <si>
    <t>Porcentaje de Servicios Otorgados a Mujeres</t>
  </si>
  <si>
    <t xml:space="preserve"> A00- Procuraduría Federal de la Defensa del Trabajo </t>
  </si>
  <si>
    <t>(Procuraduría Federal de la Defensa del Trabajo)</t>
  </si>
  <si>
    <t>Procuración de justicia laboral</t>
  </si>
  <si>
    <t>Trabajo y Previsión Social</t>
  </si>
  <si>
    <t>14</t>
  </si>
  <si>
    <t>2.97</t>
  </si>
  <si>
    <t>2.99</t>
  </si>
  <si>
    <t>4.13</t>
  </si>
  <si>
    <t>UR: 411</t>
  </si>
  <si>
    <t>3.87</t>
  </si>
  <si>
    <t>5.66</t>
  </si>
  <si>
    <t>13.18</t>
  </si>
  <si>
    <t>UR: 410</t>
  </si>
  <si>
    <t>16.08</t>
  </si>
  <si>
    <t>77.78</t>
  </si>
  <si>
    <t>411</t>
  </si>
  <si>
    <t>Porcentaje de eventos de fomento y promoción de reconocimiento del trabajo doméstico</t>
  </si>
  <si>
    <t>Porcentaje de reuniones de grupos de trabajo para fomentar la seguridad social en el marco del trabajo digno o decente.</t>
  </si>
  <si>
    <t>45.10</t>
  </si>
  <si>
    <t>410</t>
  </si>
  <si>
    <t>Porcentaje de acciones de promoción, asesoría y sensibilización en la Norma Mexicana NMX-R-025-SCFI-2015 en Igualdad Laboral y no Discriminación</t>
  </si>
  <si>
    <t>Porcentaje de personas en situación de vulnerabilidad laboral beneficiadas por acciones de fortalecimiento en su empleabilidad.</t>
  </si>
  <si>
    <t>Porcentaje de acciones de promoción del trabajo digno para Jornaleros y Jornaleras Agrícolas</t>
  </si>
  <si>
    <t xml:space="preserve"> Secretaria de Trabajo y Previsión Social </t>
  </si>
  <si>
    <t>(Dirección General de Fomento de la Seguridad Social)</t>
  </si>
  <si>
    <t>(Dirección General de Inclusión Laboral y Trabajo de Menores)</t>
  </si>
  <si>
    <t>19.9</t>
  </si>
  <si>
    <t>E003</t>
  </si>
  <si>
    <t>86.46</t>
  </si>
  <si>
    <t>86.77</t>
  </si>
  <si>
    <t>87.85</t>
  </si>
  <si>
    <t>122.5</t>
  </si>
  <si>
    <t>11.17</t>
  </si>
  <si>
    <t>80.94</t>
  </si>
  <si>
    <t>Porcentaje de mujeres buscadoras de empleo apoyadas por el subprograma Capacitación para la Empleabilidad.</t>
  </si>
  <si>
    <t>(Unidad del Servicio Nacional de Empleo)</t>
  </si>
  <si>
    <t>Programa de Apoyo al Empleo (PAE)</t>
  </si>
  <si>
    <t>S043</t>
  </si>
  <si>
    <t>560.25</t>
  </si>
  <si>
    <t>560.31</t>
  </si>
  <si>
    <t>12708.18</t>
  </si>
  <si>
    <t>58.27</t>
  </si>
  <si>
    <t>Porcentaje de mujeres beneficiarias del Programa</t>
  </si>
  <si>
    <t>(Subsecretaría de Empleo y Productividad Laboral)</t>
  </si>
  <si>
    <t>12708.1</t>
  </si>
  <si>
    <t>Jóvenes Construyendo el Futuro</t>
  </si>
  <si>
    <t>UR: 113</t>
  </si>
  <si>
    <t>2.45</t>
  </si>
  <si>
    <t>113</t>
  </si>
  <si>
    <t xml:space="preserve">Porcentaje de acciones realizadas en el marco de la Dimensión No Discriminación  </t>
  </si>
  <si>
    <t>Porcentaje de acciones realizadas en el marco de la Dimensión de la No Violencia contra las Mujeres</t>
  </si>
  <si>
    <t>5.90</t>
  </si>
  <si>
    <t>58.80</t>
  </si>
  <si>
    <t>Porcentaje de acciones realizadas en el marco de la Dimensión Igualdad de Género</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</si>
  <si>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</si>
  <si>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</si>
  <si>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680</t>
  </si>
  <si>
    <t>877</t>
  </si>
  <si>
    <t>832</t>
  </si>
  <si>
    <t>(Unidad de Planeación y Desarrollo Institucional)</t>
  </si>
  <si>
    <t>2.4</t>
  </si>
  <si>
    <t>Política de Desarrollo Urbano y Ordenamiento del Territorio</t>
  </si>
  <si>
    <t>Desarrollo Agrario, Territorial y Urbano</t>
  </si>
  <si>
    <t>15</t>
  </si>
  <si>
    <t>110.29</t>
  </si>
  <si>
    <t>255.29</t>
  </si>
  <si>
    <t>308.88</t>
  </si>
  <si>
    <t>UR: 510</t>
  </si>
  <si>
    <t>97.83</t>
  </si>
  <si>
    <t>Subsidio</t>
  </si>
  <si>
    <t>510</t>
  </si>
  <si>
    <t>Porcentaje de Acuerdos para la Liberación del Subsidio de Regularización de lotes con uso habitacional entregados en hogares cuya jefatura es femenina</t>
  </si>
  <si>
    <t>Proyecto</t>
  </si>
  <si>
    <t>Porcentaje de proyectos de la modalidad participación comunitaria que cuenta con participación mayoritaria de mujeres.</t>
  </si>
  <si>
    <t>7.80</t>
  </si>
  <si>
    <t>Porcentaje de proyectos de la vertiente Mejoramiento Integral de Barrios que promueven la igualdad entre mujeres y hombres.</t>
  </si>
  <si>
    <t xml:space="preserve"> Las personas que habitan en territorios de atención prioritaria en condiciones de rezago urbano y social de las ciudades de 50,000 habitantes o más que forman parte del Sistema Urbano Nacional (SUN) 2018, tienen acceso limitado a bienes, servicios y oportunidades.  Por un lado,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territorial y urbana.  Por medio del Programa de Mejoramiento Urbano se busca mejorar las condiciones en el entorno inmediato de las viviendas, la irregularidad de la tenencia de la tierra, la deficiencia en infraestructura urbana y equipamientos. Disminuir los problemas de movilidad y conectividad urbana limitada, las carencias de espacios públicos de calidad, que presentan las localidades urbanas con rezago urbano y social, para contribuir a mejorar el acceso y ejercicio del derecho a la ciudad.  Finalmente, se promueve un desarrollo urbano ordenado y regulado que desincentive los asentamientos irregulares y la asignación ineficiente del suelo, que reduzca los impactos al medio ambiente, limitando la pérdida de la cobertura vegetal y de suelo agrícola productivo y que disminuyan la desigualdad y exclusión territorial.  </t>
  </si>
  <si>
    <t>6564434</t>
  </si>
  <si>
    <t>6832227</t>
  </si>
  <si>
    <t>2829556</t>
  </si>
  <si>
    <t>2945049</t>
  </si>
  <si>
    <t>(Instituto Nacional del Suelo Sustentable)</t>
  </si>
  <si>
    <t>QDV</t>
  </si>
  <si>
    <t>(Comisión Nacional de Vivienda)</t>
  </si>
  <si>
    <t>QCW</t>
  </si>
  <si>
    <t>(Unidad de Apoyo a Programas de Infraestructura y Espacios Públicos)</t>
  </si>
  <si>
    <t>326.0</t>
  </si>
  <si>
    <t>Programa de Mejoramiento Urbano (PMU)</t>
  </si>
  <si>
    <t>S273</t>
  </si>
  <si>
    <t>0.19</t>
  </si>
  <si>
    <t>0.32</t>
  </si>
  <si>
    <t>0.43</t>
  </si>
  <si>
    <t>UR: 116</t>
  </si>
  <si>
    <t>0.46</t>
  </si>
  <si>
    <t>116</t>
  </si>
  <si>
    <t>Porcentaje de acciones realizadas para transverzalizar la perspectiva de género, la igualdad laboral y la no discriminación en la SEMARNAT.</t>
  </si>
  <si>
    <t xml:space="preserve"> Secretaria de Medio Ambiente y Recursos Naturales </t>
  </si>
  <si>
    <t xml:space="preserve"> La SEMARNAT tiene a su cargo el diseño, planeación e implementación de políticas públicas y acciones dirigidas a combatir la degradación ambiental y sus efectos en hombres y mujeres de manera diferenciada y de acuerdo a la relación que por su rol social y de género mantiene cada uno con el ambiente y los recursos naturales.  El deterioro ambiental y la pérdida de biodiversidad tienen altos costos para la vida económica y la calidad de vida de la población y están asociadas con sobreexplotación, comercio ilegal, contaminación, cambio climático y  desastres naturales, en específico con falta de oportunidades para diversos sectores de la población, como son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SEMARNAT tiene entre sus atribuciones y compromisos vincular la conservación y el aprovechamiento de los recursos naturales con justicia social e igualdad, a fin de garantizar la participación de las mujeres en la construcción del desarrollo sustentable, alineado a la política nacional de no dejar a nadie fuera y no dejar a nadie atrás. Por ello se trabaja en generar acciones puntuales que impacten en la formación y la especialización del personal de la SEMARNAT para que incluyan criterios de género, igualdad y no discriminación en su actuar, en las políticas públicas, en los programas, proyectos y acciones que desempeñen.   </t>
  </si>
  <si>
    <t>(Unidad Coordinadora de Participación Social y Transparencia)</t>
  </si>
  <si>
    <t>0.4</t>
  </si>
  <si>
    <t>Planeación, Dirección yEvaluación Ambiental</t>
  </si>
  <si>
    <t>P002</t>
  </si>
  <si>
    <t>Medio Ambiente y Recursos Naturales</t>
  </si>
  <si>
    <t>16</t>
  </si>
  <si>
    <t>80.45</t>
  </si>
  <si>
    <t>83.36</t>
  </si>
  <si>
    <t>UR: F00</t>
  </si>
  <si>
    <t>88.89</t>
  </si>
  <si>
    <t>53.93</t>
  </si>
  <si>
    <t>53.39</t>
  </si>
  <si>
    <t>79.10</t>
  </si>
  <si>
    <t>F00</t>
  </si>
  <si>
    <t>Porcentaje de inversión del Programa de Conservación para el Desarrollo Sostenible en proyectos, cursos de capacitación y estudios técnicos, con participación de mujeres.</t>
  </si>
  <si>
    <t>48.79</t>
  </si>
  <si>
    <t>42.48</t>
  </si>
  <si>
    <t>54.90</t>
  </si>
  <si>
    <t>Porcentaje de mujeres que participan en proyectos</t>
  </si>
  <si>
    <t>14.90</t>
  </si>
  <si>
    <t>28.57</t>
  </si>
  <si>
    <t>53.80</t>
  </si>
  <si>
    <t>Porcentaje de mujeres que participan en cursos de capacitación que contribuyen a la conservación de los ecosistemas y su biodiversidad.</t>
  </si>
  <si>
    <t xml:space="preserve"> F00- Comisión Nacional de Áreas Naturales Protegidas </t>
  </si>
  <si>
    <t xml:space="preserve"> La Comisión Nacional de Áreas Naturales Protegidas, reconoce la importancia de los servicios ambientales que prestan a la sociedad las Áreas Naturales Protegidas y sus Zonas de Influencia (ANP), México cuenta 182 ANP, que abarcan una superficie total de 90 millones 839 mil 521 hectáreas. La problemática en las ANP es la pérdida y degradación de los ecosistemas, tanto acuáticos como terrestres, debido a actividades agropecuarias, tala clandestina, tráfico de especies, cambio de uso del suelo y la sobreexplotación de recursos, calentamiento global, así como condiciones de pobreza y marginación que afecta a las comunidades asentadas en ellas. El Programa de Conservación para el Desarrollo Sostenible constituye un instrumento de la política pública que promueve la conservación de los ecosistemas y su biodiversidad, mediante la participación directa y efectiva de la población local en los procesos de gestión del territorio; en el aprovechamiento sustentable de los recursos; la protección y restauración de los mismos y de la valoración económica de los servicios ambientales que éstos prestan a la sociedad, de forma tal que se generen oportunidades productivas alternativas y se contribuya a mejorar la calidad de vida de los habitantes en las ANP, promoviendo de manera importante la no discriminación por motivos de género para garantizar la igualdad de oportunidades entre mujeres y hombres para acceder al Programa. En las Reglas de Operación del PROCODES se establece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También se otorga un mayor puntaje a las solicitudes en las que el 100 % de su participación son mujeres y si son indígenas. </t>
  </si>
  <si>
    <t>9676</t>
  </si>
  <si>
    <t>10062</t>
  </si>
  <si>
    <t>126915</t>
  </si>
  <si>
    <t>130833</t>
  </si>
  <si>
    <t>(Comisión Nacional de Áreas Naturales Protegidas)</t>
  </si>
  <si>
    <t>88.8</t>
  </si>
  <si>
    <t>Programa de Conservación para el Desarrollo Sostenible</t>
  </si>
  <si>
    <t>S046</t>
  </si>
  <si>
    <t>66.52</t>
  </si>
  <si>
    <t>75.51</t>
  </si>
  <si>
    <t>76.91</t>
  </si>
  <si>
    <t>UR: RHQ</t>
  </si>
  <si>
    <t>82.25</t>
  </si>
  <si>
    <t>51.03</t>
  </si>
  <si>
    <t>RHQ</t>
  </si>
  <si>
    <t>Porcentaje de apoyos otorgados a mujeres.</t>
  </si>
  <si>
    <t xml:space="preserve"> RHQ- Comisión Nacional Forestal </t>
  </si>
  <si>
    <t xml:space="preserve"> México tiene una superficie de 137.8 mill. de has. que representa el 70.5% del territorio nacional (CONAFOR. 2014). Las mujeres que habitan en los ecosistemas forestales de México obtienen de ellos alimentos, agua, plantas medicinales y combustible.  De acuerdo con su rol de género, las mujeres utilizan los recursos forestales atendiendo sus necesidades; ellas se encargan de la recolección y cultivo de plantas, frutos, leña, lo que hace que tengan conocimientos tradicionales de los recursos forestales y de los ciclos silvícolas, sin embargo, la tenencia de la tierra y los derechos de propiedad los tienen en su mayoría los hombres, según datos del Registro Agrario Nacional al 31/08/2019del total de los sujetos agrarios que existen 3,652,331 son hombres y 1,313,116 son mujeres, es decir sólo el 26.4 % de las mujeres son sujetos agrarios, lo que limita su acceso a esquemas de financiamientos. Son pocas las mujeres que participan en los diferentes espacios de gobernanza y de toma de decisiones, los cargos de decisión en los ejidos y comunidades principalmente los ocupan los hombres. A ello se añade que los derechos de jure, es decir legales, reconocen generalmente a los hombres derechos de tenencia y propiedad de los recursos naturales y productivos; son pocas las mujeres que han tenido acceso a la tierra y esto ha sido a través de cesión de derechos o herencia familiar. Sin embargo, esto no siempre se traduce en una participación directa y efectiva de las mujeres en los órganos de toma de decisiones. La participación de las mujeres en los apoyos que oferta el sector forestal, específicamente en las acciones de protección, conservación, restauración y aprovechamiento de los recursos forestales es limitada, debido a las brechas de género que existen. Si bien es cierto que en los últimos años ha aumentado el número de mujeres ejidatarias o comuneras, aún su participación no es equitativa y tampoco existe una garantía de que sea una participación real. </t>
  </si>
  <si>
    <t>927</t>
  </si>
  <si>
    <t>966</t>
  </si>
  <si>
    <t>(Comisión Nacional Forestal)</t>
  </si>
  <si>
    <t>82.2</t>
  </si>
  <si>
    <t>Apoyos para el Desarrollo Forestal Sustentable</t>
  </si>
  <si>
    <t>S219</t>
  </si>
  <si>
    <t>0.09</t>
  </si>
  <si>
    <t>UR: TOM</t>
  </si>
  <si>
    <t>TOM</t>
  </si>
  <si>
    <t>Porcentaje del personal del CENACE que participa en actividades para la promoción de la igualdad entre mujeres y hombres</t>
  </si>
  <si>
    <t>Porcentaje de avance en las acciones para la recertificación del CENACE bajo la Norma Mexicana NMX-R-025-SCFI-2015 en Igualdad Laboral y No Discriminación</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</si>
  <si>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</si>
  <si>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</si>
  <si>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460</t>
  </si>
  <si>
    <t>166</t>
  </si>
  <si>
    <t>1052</t>
  </si>
  <si>
    <t>293</t>
  </si>
  <si>
    <t>(Centro Nacional de Control de Energía)</t>
  </si>
  <si>
    <t>0.1</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</si>
  <si>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</si>
  <si>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</si>
  <si>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</si>
  <si>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</si>
  <si>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</si>
  <si>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</si>
  <si>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</si>
  <si>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</si>
  <si>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</si>
  <si>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</si>
  <si>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</si>
  <si>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0.01</t>
  </si>
  <si>
    <t>UR: E00</t>
  </si>
  <si>
    <t>E00</t>
  </si>
  <si>
    <t xml:space="preserve">Porcentaje del personal de la CONUEE Capacitado en materia de Igualdad entre Mujeres y Hombres </t>
  </si>
  <si>
    <t>Porcentaje del personal de la CONUEE que participo en la Detección de Necesidad de Capacitación (DNC) en materia de Igualdad entre Mujeres y Hombres</t>
  </si>
  <si>
    <t>Porcentaje de Instrumentos armonizados con las leyes y disposiciones aplicables en la materia para que el personal de la Conuee atienda a las mujeres sin discriminación o misoginia</t>
  </si>
  <si>
    <t xml:space="preserve"> E00- Comisión Nacional para el Uso Eficiente de la Energía </t>
  </si>
  <si>
    <t>64</t>
  </si>
  <si>
    <t>57</t>
  </si>
  <si>
    <t>(Comisión Nacional para el Uso Eficiente de la Energía)</t>
  </si>
  <si>
    <t>Gestión, promoción, supervisión y evaluación del aprovechamiento sustentable de la energía</t>
  </si>
  <si>
    <t>P008</t>
  </si>
  <si>
    <t>0.28</t>
  </si>
  <si>
    <t>0.34</t>
  </si>
  <si>
    <t>46.00</t>
  </si>
  <si>
    <t>Apoyo</t>
  </si>
  <si>
    <t>Número de Viudas de veteranos de la Revolucion que reciben apoyo económico semestral</t>
  </si>
  <si>
    <t xml:space="preserve"> 411- Unidad de Política y Control Presupuestario </t>
  </si>
  <si>
    <t xml:space="preserve"> La población de viudas de veteranos de la Revolución Mexicana es un grupo vulnerable de mujeres en edad avanzada, con limitaciones físicas propias de su edad, algunas de ellas no saben o ya no pueden escribir. Es una población que tiende drásticamente a disminuir. Es necesario continuar proporcionando en tiempo y forma los apoyos a la población objetivo.   Al inicio del 2020, las beneficiarias de este programa, se distribuyen en 9 estados de la República Mexicana, concentrándose fundamentalmente en Morelos, Guerrero, Veracruz y Michoacán. En las cinco entidades federativas restantes: Ciudad de México (Distrito Federal), Puebla, Tlaxcala, Tamaulipas, y Estado de México, sólo existe una viuda respectivamente.  </t>
  </si>
  <si>
    <t>21</t>
  </si>
  <si>
    <t>23</t>
  </si>
  <si>
    <t>(Unidad de Política y Control Presupuestario)</t>
  </si>
  <si>
    <t>0.3</t>
  </si>
  <si>
    <t>Apoyo Económico a Viudas de Veteranos de la Revolución Mexicana</t>
  </si>
  <si>
    <t>J014</t>
  </si>
  <si>
    <t>Aportaciones a Seguridad Social</t>
  </si>
  <si>
    <t>19</t>
  </si>
  <si>
    <t>7.19</t>
  </si>
  <si>
    <t>17.03</t>
  </si>
  <si>
    <t>UR: VUY</t>
  </si>
  <si>
    <t>23.63</t>
  </si>
  <si>
    <t>2,081.00</t>
  </si>
  <si>
    <t>Personas</t>
  </si>
  <si>
    <t>VUY</t>
  </si>
  <si>
    <t>Proporción de mujeres jóvenes involucradas en acciones de participación y/o cohesión social</t>
  </si>
  <si>
    <t xml:space="preserve"> VUY- Instituto Mexicano de la Juventud </t>
  </si>
  <si>
    <t xml:space="preserve"> La población de mujeres jóvenes entre los 12 y 29 años de edad no son incorporadas ni involucradas en acciones de participación y/o cohesión social que impulsen su bienestar y desarrollo.  </t>
  </si>
  <si>
    <t>377</t>
  </si>
  <si>
    <t>532</t>
  </si>
  <si>
    <t>2312</t>
  </si>
  <si>
    <t>(Instituto Mexicano de la Juventud)</t>
  </si>
  <si>
    <t>23.6</t>
  </si>
  <si>
    <t>Articulación de Políticas Integrales de Juventud</t>
  </si>
  <si>
    <t>E016</t>
  </si>
  <si>
    <t>Bienestar</t>
  </si>
  <si>
    <t>20</t>
  </si>
  <si>
    <t>32.04</t>
  </si>
  <si>
    <t>32.62</t>
  </si>
  <si>
    <t>UR: 210</t>
  </si>
  <si>
    <t>33.75</t>
  </si>
  <si>
    <t>38.97</t>
  </si>
  <si>
    <t>64.90</t>
  </si>
  <si>
    <t>210</t>
  </si>
  <si>
    <t>Porcentaje de apoyos otorgados para proyectos productivos de Organismos del Sector Social de la Economía (OSSE) exclusivos o mayoritarios de mujeres</t>
  </si>
  <si>
    <t xml:space="preserve"> Secretaria de Bienestar </t>
  </si>
  <si>
    <t xml:space="preserve"> La desigualdad entre mujeres y hombres es un hecho constante que demerita el valor del trabajo femenino y de las mujeres mismas en su cotidianidad tanto económica como cultural. De acuerdo con las estadísticas oficiales, las oportunidades son menores para las mujeres con respecto a los hombres, aunque los esfuerzos institucionales continúan, las brechas económicas se mantienen.  De forma general, y de acuerdo con la Encuesta Nacional de Ingresos y Gastos de los Hogares (ENIGH) 2018, en México habitan 64.4 millones de mujeres y representan 51.5% del total de población. Ante este panorama es importante dar continuidad a los ejes transversales para contribuir a cerrar la brecha económica e incorporar más esquemas que influyan en la disminución de las desigualdades </t>
  </si>
  <si>
    <t>(Dirección General de Opciones Productivas)</t>
  </si>
  <si>
    <t>33.7</t>
  </si>
  <si>
    <t>Programa de Fomento a la Economía Social</t>
  </si>
  <si>
    <t>S017</t>
  </si>
  <si>
    <t>253.46</t>
  </si>
  <si>
    <t>268.65</t>
  </si>
  <si>
    <t>UR: D00</t>
  </si>
  <si>
    <t>278.54</t>
  </si>
  <si>
    <t>D00</t>
  </si>
  <si>
    <t>Porcentaje de unidades de atención del PAIMEF operadas por las instancias de mujeres en las entidades</t>
  </si>
  <si>
    <t>0.22</t>
  </si>
  <si>
    <t>Porcentaje de mujeres de 15 años y más que declararon haber sufrido al menos un incidente de violencia a lo largo de la relación con su última pareja.</t>
  </si>
  <si>
    <t xml:space="preserve"> D00- Instituto Nacional de Desarrollo Social </t>
  </si>
  <si>
    <t xml:space="preserve"> El Diagnóstico del Programa de Apoyo a las Instancias de Mujeres en las Entidades Federativas, define el problema que atiende el PAIMEF de la siguiente manera: "bajo nivel de empoderamiento de las mujeres en situación de violencia", por lo que busca trabajar en el nivel individual de las mujeres de modo que sean capaces de tomar sus propias decisiones y disminuir el riesgo de sufrir violencia. </t>
  </si>
  <si>
    <t>64542</t>
  </si>
  <si>
    <t>187486</t>
  </si>
  <si>
    <t>(Instituto Nacional de Desarrollo Social)</t>
  </si>
  <si>
    <t>278.5</t>
  </si>
  <si>
    <t>Programa de Apoyo a las Instancias de Mujeres en las Entidades Federativas (PAIMEF)</t>
  </si>
  <si>
    <t>S155</t>
  </si>
  <si>
    <t>45.00</t>
  </si>
  <si>
    <t>Porcentaje de mujeres Beneficiarias del Programa respecto de lo programado.</t>
  </si>
  <si>
    <t>Porcentaje de hijas(os) o niñas(os) al cuidado de personas Beneficiarias del Programa respecto de lo programado.</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</si>
  <si>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</si>
  <si>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(Delegación SEDESOL en Durango)</t>
  </si>
  <si>
    <t>(Delegación SEDESOL en el Distrito Federal)</t>
  </si>
  <si>
    <t>129</t>
  </si>
  <si>
    <t>(Delegación SEDESOL en Chihuahua)</t>
  </si>
  <si>
    <t>128</t>
  </si>
  <si>
    <t>(Delegación SEDESOL en Chiapas)</t>
  </si>
  <si>
    <t>127</t>
  </si>
  <si>
    <t>(Delegación SEDESOL en Colima)</t>
  </si>
  <si>
    <t>126</t>
  </si>
  <si>
    <t>6482</t>
  </si>
  <si>
    <t>179017</t>
  </si>
  <si>
    <t>540</t>
  </si>
  <si>
    <t>920669</t>
  </si>
  <si>
    <t>(Delegación SEDESOL en Coahuila)</t>
  </si>
  <si>
    <t>125</t>
  </si>
  <si>
    <t>(Delegación SEDESOL en Baja California)</t>
  </si>
  <si>
    <t>122</t>
  </si>
  <si>
    <t>(Delegación SEDESOL en Aguascalientes)</t>
  </si>
  <si>
    <t>121</t>
  </si>
  <si>
    <t>2192.4</t>
  </si>
  <si>
    <t xml:space="preserve">Programa de Apoyo para el Bienestar de las Niñas y Niños, Hijos de Madres Trabajadoras </t>
  </si>
  <si>
    <t>S174</t>
  </si>
  <si>
    <t>32,624.03</t>
  </si>
  <si>
    <t>38,981.10</t>
  </si>
  <si>
    <t>39021.99</t>
  </si>
  <si>
    <t>UR: 213</t>
  </si>
  <si>
    <t>39630.88</t>
  </si>
  <si>
    <t>55.90</t>
  </si>
  <si>
    <t>213</t>
  </si>
  <si>
    <t>Porcentaje de Adultas Mayores dentro del Padrón Activo de Beneficiarios.</t>
  </si>
  <si>
    <t xml:space="preserve"> Las condiciones de desigualdad de las personas adultas mayores con respecto a la sociedad, son similares a otros grupos discriminados, como personas indígenas, mujeres o personas con discapacidad; ello con base en los estándares sobre los cuales las sociedades se han constituido, así como su incapacidad para incluir a los que considera diferentes en condiciones dignas e iguales. La población objetivo de la Pensión está compuesta por 8,533,061 personas adultas mayores de las cuales 4.6 millones son mujeres y 3.8 millones son hombres. </t>
  </si>
  <si>
    <t>3574792</t>
  </si>
  <si>
    <t>4513176</t>
  </si>
  <si>
    <t>3872565</t>
  </si>
  <si>
    <t>4660496</t>
  </si>
  <si>
    <t>(Dirección General de Atención a Grupos Prioritarios)</t>
  </si>
  <si>
    <t>39630.9</t>
  </si>
  <si>
    <t>Pensión para el Bienestar de las Personas Adultas Mayores</t>
  </si>
  <si>
    <t>S176</t>
  </si>
  <si>
    <t>1,123.61</t>
  </si>
  <si>
    <t>1123.61</t>
  </si>
  <si>
    <t>8551.47</t>
  </si>
  <si>
    <t>Porcentaje de apoyos en especie destinados  a mujeres respecto de los planeados.</t>
  </si>
  <si>
    <t>Porcentaje de apoyos económicos destinados a mujeres respecto de los planeados</t>
  </si>
  <si>
    <t>Porcentaje de mujeres que reciben asistencia técnica respecto a lo planeado</t>
  </si>
  <si>
    <t xml:space="preserve"> Actualmente los campesinos se enfrentan con problemas por sus condiciones actuales por los siguientes cuatro factores: Conocimientos técnicos insuficientes para la producción agrícola, pocas asociaciones u organizaciones que promuevan la producción agrícola y el desarrollo de las comunidades, insumos insuficientes o inadecuados y escasos recursos monetarios para invertir en la producción agrícola . El Programa Sembrando Vida busca atender a campesinos (hombres y mujeres)en localidades rurales cuyo ingreso es inferior a la línea de bienestar, proporcionándoles una transferencia monetaria, conocimientos técnicos e insumos para su producción, así como promoviendo organizaciones que promuevan la producción agroforestal que faciliten su integración al desarrollo . </t>
  </si>
  <si>
    <t>715355</t>
  </si>
  <si>
    <t>305633</t>
  </si>
  <si>
    <t>301000</t>
  </si>
  <si>
    <t>129000</t>
  </si>
  <si>
    <t>8551.4</t>
  </si>
  <si>
    <t>Sembrando Vida</t>
  </si>
  <si>
    <t>U010</t>
  </si>
  <si>
    <t>7.5</t>
  </si>
  <si>
    <t>Porcentaje de Cumplimiento de la Estrategia Integral para Prevenir la Trata de Personas y el trabajo infantil en el</t>
  </si>
  <si>
    <t>Porcentaje de cumplimiento de la estrategia de Desarrollo Comunitario para Mujeres en Turismo</t>
  </si>
  <si>
    <t>Porcentaje de cumplimiento de las acciones para prevenir atender y sancionar el hostigamiento sexual y acoso sexual</t>
  </si>
  <si>
    <t>Porcentaje de Acuerdos Cumplidos del Comité de Igualdad de Género del Sector Turismo Federal respecto del total de acuerdos fenerados</t>
  </si>
  <si>
    <t xml:space="preserve"> Secretaria de Turismo </t>
  </si>
  <si>
    <t xml:space="preserve"> Debido al incremento de las desigualdades sociales, la discriminación y la violencia de género en los destinos turísticos, que afectan primordialmente a las mujeres, niñas, niños y adolescentes, población indígena y afrodescendiente, se requiere de estrategias transformadoras que involucren a usuarios y a diversos actores para impulsar el desarrollo de la actividad turística con una visión integral, promotora de la igualdad y que integre enfoques de género y derechos humanos.   </t>
  </si>
  <si>
    <t>50</t>
  </si>
  <si>
    <t>118</t>
  </si>
  <si>
    <t>(Subsecretaría de Planeación y Política Turística)</t>
  </si>
  <si>
    <t>Planeación y conducción de la política de turismo</t>
  </si>
  <si>
    <t>Turismo</t>
  </si>
  <si>
    <t>1.1</t>
  </si>
  <si>
    <t>17.00</t>
  </si>
  <si>
    <t>Porcentaje de personal de mandos medios y superiores de la rama administrativa del INE que recibió al menos una acción de capacitación en temas de Igualdad de Género.</t>
  </si>
  <si>
    <t>Porcentaje del personal de la rama administrativa del INE que recibió al menos una acción de capacitación en temas de Igualdad de Género.</t>
  </si>
  <si>
    <t xml:space="preserve"> Secretaria de Instituto Nacional Electoral </t>
  </si>
  <si>
    <t xml:space="preserve"> Establecer estrategias para minimizar la desigualdad y superar los estereotipos discriminatorios sobre las funciones y responsabilidades de las mujeres y hombres en su ámbito laboral, así como prevenir la violencia y el Hostigamiento y Acoso sexual y laboral en la Institución.   </t>
  </si>
  <si>
    <t>26</t>
  </si>
  <si>
    <t>32</t>
  </si>
  <si>
    <t>(Dirección Ejecutiva de Administración)</t>
  </si>
  <si>
    <t>Gestión Administrativa</t>
  </si>
  <si>
    <t>Instituto Nacional Electoral</t>
  </si>
  <si>
    <t>22</t>
  </si>
  <si>
    <t>8.41</t>
  </si>
  <si>
    <t>25.94</t>
  </si>
  <si>
    <t>27.07</t>
  </si>
  <si>
    <t>27.01</t>
  </si>
  <si>
    <t xml:space="preserve">Proyectos impulsados para promover la participación de las mujeres en distintas vertientes. </t>
  </si>
  <si>
    <t>Asistentes en actividades para promover la participación de las mujeres en distintas vertientes.</t>
  </si>
  <si>
    <t xml:space="preserve"> Históricamente, las mujeres mexicanas han protagonizado una larga batalla para que se les reconozcan plenamente sus derechos políticos. Su derecho a votar y ser votadas fue desechado y obstaculizado durante décadas con declaraciones falaces, machistas y discriminatorias, como en las que se decía que las mujeres eran intelectualmente inferiores al hombre o que carecían de la preparación cívica para votar y ejercer cargos de elección popular.Es hasta la década de los 50´s en la que las mujeres finalmente fue reconocido su derecho a votar.   Muchas de esas expresiones se han desterrado, porque con determinación y firmeza las mujeres han obtenido importantes logros educativos y tienen la preparación y las capacidades para hacerse cargo de los problemas más desafiantes que hoy México enfrenta. Las mujeres representan 52 % de la población total en México, sin embargo, fue hasta la elección de 2018 cuando se logró alcanzar la paridad en las cámaras de los congresos en los que hubo elección, no así en los ayuntamientos ni en las gubernaturas de los estados. Tomando como base esta problemática el INE ha considerado desarrollar una acción que contribuya al impulso de la participación política de las mujeres a través de OSC y mediante proyectos por eje temático que se describen a continuación:   1) Construcción y fortalecimiento de capacidades de OSC para implementar proyectos que impulsen la participación política de las mujeres.  2) Apoyo a proyectos de OSC en distintas temáticas para impulsar el liderazgo político de las mujeres.  3) Apoyo a proyectos de OSC para investigación, generación de conocimiento y observación e identificación de actos de violencia política por razón de género.  4) Apoyo a proyectos de continuidad.  </t>
  </si>
  <si>
    <t>3515</t>
  </si>
  <si>
    <t>6089</t>
  </si>
  <si>
    <t>65</t>
  </si>
  <si>
    <t>6435</t>
  </si>
  <si>
    <t>(Juntas Locales Ejecutivas)</t>
  </si>
  <si>
    <t>(Dirección Ejecutiva de Capacitación Electoral y Educación Cívica)</t>
  </si>
  <si>
    <t>27.0</t>
  </si>
  <si>
    <t>Capacitación y educación para el ejercicio democrático de la ciudadanía</t>
  </si>
  <si>
    <t>R003</t>
  </si>
  <si>
    <t>0.04</t>
  </si>
  <si>
    <t>Porcentaje de acciones realizadas el año para la sensibilización en materia de igualdad de género del personal y las familias</t>
  </si>
  <si>
    <t>Porcentaje de materiales de difusión sobre la igualdad de género elaborados en el año</t>
  </si>
  <si>
    <t xml:space="preserve"> Se identifican pocas mujeres en puestos de mando. En algunas áreas se registra personal con poco interés acerca de los protocolos institucionales para promover la igualdad entre hombres y mujeres y la no discriminación. </t>
  </si>
  <si>
    <t>90</t>
  </si>
  <si>
    <t>150</t>
  </si>
  <si>
    <t>3250</t>
  </si>
  <si>
    <t>3841</t>
  </si>
  <si>
    <t>(Dirección Ejecutiva del Registro Federal de Electores)</t>
  </si>
  <si>
    <t>Actualización del padrón electoral y expedición dela credencial para votar</t>
  </si>
  <si>
    <t>R005</t>
  </si>
  <si>
    <t>9.38</t>
  </si>
  <si>
    <t>12.03</t>
  </si>
  <si>
    <t>12.16</t>
  </si>
  <si>
    <t>UR: 123</t>
  </si>
  <si>
    <t>0.12</t>
  </si>
  <si>
    <t>4.65</t>
  </si>
  <si>
    <t>5.83</t>
  </si>
  <si>
    <t>UR: 122</t>
  </si>
  <si>
    <t>123</t>
  </si>
  <si>
    <t>Porcentaje de Cumplimiento de paridad de género en los Organismos Públicos Locales a nivel nacional</t>
  </si>
  <si>
    <t>Porcentaje de Designaciones de Consejeras Electorales en los OPL</t>
  </si>
  <si>
    <t>Avance del estudio sobre violencia política en razón de género</t>
  </si>
  <si>
    <t>Porcentaje de personas sensibilizadas en la promoción de la igualdad en el ejercicio de los derechos político-electorales</t>
  </si>
  <si>
    <t>Porcentaje de acciones de capacitación, sensibilización y estrategias realizadas para promover la igualdad sustantiva y ambientes laborales libres de violencia al interior del INE</t>
  </si>
  <si>
    <t xml:space="preserve"> El Instituto Nacional Electoral(INE) es el organismo encargado de organizar las elecciones federales (Presidencia de la República, Diputados/as y Senadores/as)y las elecciones locales en los estados de la República y la Ciudad de México, en coordinación con los Organismos Públicos Locales Electorales.  El acuerdo INE/CG508/2017establece criterios para el registro de candidaturas a cargos de elección popular federales para el Proceso Electoral(PEF) 2017-2018, entre los que se encuentran lineamientos de paridad. La UTIGyND monitorea el cumplimiento de las reglas de paridad. Resultados PEF 2017-2018: 500 curules en Cámara Baja,48.2% mujeres, 51.8% hombres. 128 escaños en Cámara Alta,49.2% mujeres, 50.8% hombres. 9 renovaciones del Poder Ejecutivo Estatal, en 2 fueron electas mujeres. 972 diputaciones locales,49.79% mujeres,50.21% hombres. 1,612 Presidencias Municipales,27.11% mujeres, 72.52% hombres. 1,774 Sindicaturas,64.66% mujeres y 35.34% hombres. Regidurías, 50.95% mujeres,49.05% hombres. Deben generarse herramientas que propicien contiendas electorales, en medios de comunicación, con enfoque de igualdad, diversidad social y libres de estereotipos de género. Hallazgos del proyecto Investigación sobre los obstáculos que enfrentan las mujeres que trabajan en el INE en el acceso a cargos de dirección en 2015: Servicio Profesional, en puestos que solicitan cambio de residencia,28.2% mujeres. Ocupación en la Rama Administrativa(RA), 47.3% mujeres. Puestos de Operador y Auxiliar (honorarios) más del 55% mujeres, en el de Responsable más del 60% hombres. Mismo cargo, sueldo distinto en el puesto de Líder. 62% del personal femenino de la RA es el principal proveedor de su hogar. Dificultad capacitarse por los horarios (mujeres). La mayoría de las mujeres han vivido acoso u hostigamiento sexual y laboral. Se han presentado 650 casos(2014-2019) derivados del Protocolo para prevenir, atender y sancionar el hostigamiento y acoso sexual o laboral en 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</si>
  <si>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299</t>
  </si>
  <si>
    <t>369</t>
  </si>
  <si>
    <t>1531</t>
  </si>
  <si>
    <t>1521</t>
  </si>
  <si>
    <t>(Unidad Técnica de Vinculación con los Organismos Públicos Locales)</t>
  </si>
  <si>
    <t>(Unidad Técnica de Igualdad de Género y No Discriminación)</t>
  </si>
  <si>
    <t>17.9</t>
  </si>
  <si>
    <t>Dirección, soporte jurídico electoral y apoyo logístico</t>
  </si>
  <si>
    <t>R008</t>
  </si>
  <si>
    <t>2.54</t>
  </si>
  <si>
    <t>6.26</t>
  </si>
  <si>
    <t>7.17</t>
  </si>
  <si>
    <t>UR: 120</t>
  </si>
  <si>
    <t>120</t>
  </si>
  <si>
    <t>Porcentaje de asistencia de mujeres a los congresos</t>
  </si>
  <si>
    <t>18.00</t>
  </si>
  <si>
    <t>Porcentaje de Programas Anuales de Trabajo (PAT) y sus modificaciones, presentados por los partidos políticos, que sea objeto de observaciones y recomendaciones.</t>
  </si>
  <si>
    <t>Porcentaje de avance en la organización para la realización de los congresos.</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</si>
  <si>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</si>
  <si>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184</t>
  </si>
  <si>
    <t>550</t>
  </si>
  <si>
    <t>(UnidadTécnica de Fiscalización)</t>
  </si>
  <si>
    <t>7.1</t>
  </si>
  <si>
    <t>Otorgamiento de prerrogativas a partidos políticos, fiscalización de sus recursos y administración de los tiempos del estado en radio y televisión</t>
  </si>
  <si>
    <t>R009</t>
  </si>
  <si>
    <t>0.42</t>
  </si>
  <si>
    <t>0.67</t>
  </si>
  <si>
    <t>UR: 104</t>
  </si>
  <si>
    <t>104</t>
  </si>
  <si>
    <t>Porcentaje de reportes entregados sobre la información difundida en medios de comunicación convencionales y redes sociales, relativa a la participación de las mujeres en el ámbito político-electoral.</t>
  </si>
  <si>
    <t xml:space="preserve"> La cobertura para los candidatos es superior que la cobertura para las candidatas durante los procesos electorales (230% mayor en redes sociales y 350% en prensa tradicional); además de que, en poco más del 6% de los mensajes, se incluye una forma de violencia política contra las mujeres en razón de género, por lo cual durante los procesos electorales las candidatas enfrentan tanto inequidad como discriminación en la cobertura de sus actividades proselitistas. Uno de los primeros pasos para erradicar estos sesgos es identificarlos, con el fin de elaborar, posteriormente, políticas públicas que coadyuven a prevenirlos, sancionarlos y eventualmente eliminarlos.  </t>
  </si>
  <si>
    <t>2</t>
  </si>
  <si>
    <t>(Coordinación Nacional de Comunicación Social)</t>
  </si>
  <si>
    <t>0.6</t>
  </si>
  <si>
    <t>Vinculación con la sociedad</t>
  </si>
  <si>
    <t>R010</t>
  </si>
  <si>
    <t>3.41</t>
  </si>
  <si>
    <t>0.86</t>
  </si>
  <si>
    <t>UR: 109</t>
  </si>
  <si>
    <t>33.00</t>
  </si>
  <si>
    <t>Porcentaje de visitas del gasto programado realizadas con dispositivos móviles durante el 2020.</t>
  </si>
  <si>
    <t>109</t>
  </si>
  <si>
    <t>Porcentaje del financiamiento destinado para las actividades de capacitación a mujeres respecto del financiamiento que reciben los partidos políticos para los rubros obligatorios.</t>
  </si>
  <si>
    <t>Variación entre el financiamiento presupuestado en los Programas Anuales de Trabajo de los partidos políticos, y el financiamiento público que deben ejercer de conformidad con lo establecido por el acuerdo del Consejo General del INE y OPLEs.</t>
  </si>
  <si>
    <t>Porcentaje de avance para integrar el Módulo del Programa Anual de Trabajo en el Sistema Integral de Fiscalización y la Plataforma de capacitación.</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</si>
  <si>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</si>
  <si>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(Unidad de Servicios de Informática)</t>
  </si>
  <si>
    <t>4.5</t>
  </si>
  <si>
    <t>Tecnologías de información y comunicaciones</t>
  </si>
  <si>
    <t>R011</t>
  </si>
  <si>
    <t>13.76</t>
  </si>
  <si>
    <t>25.05</t>
  </si>
  <si>
    <t>35.34</t>
  </si>
  <si>
    <t>34.72</t>
  </si>
  <si>
    <t>15.C1 Porcentaje de atenciones por presuntas violaciones a los derechos humanos en materia de igualdad entre mujeres y hombres brindadas con respecto a las solicitadas</t>
  </si>
  <si>
    <t>44.40</t>
  </si>
  <si>
    <t>14.B3 Porcentaje de vinculaciones con los entes obligados, para actividades de promoción en materia de género y derechos humanos realizadas con relación a las solicitadas</t>
  </si>
  <si>
    <t>13.B2 Porcentaje de relatorías y memorias derivadas de los servicios de promoción realizadas con relación a las programadas</t>
  </si>
  <si>
    <t>12.B1 Porcentaje de materiales didácticos y herramientas actualizadas y adaptadas para los servicios de promoción realizados con relación a los programados</t>
  </si>
  <si>
    <t>11.A6 Porcentaje de reuniones de Alerta de Violencia de Género contra las Mujeres realizadas con relación a las solicitadas</t>
  </si>
  <si>
    <t>10.A5 Porcentaje de documentos de análisis de información elaborados con relación a los programados</t>
  </si>
  <si>
    <t>9.A4 Cumplimiento del diseño del mecanismo para el seguimiento y evaluación de la Política de Igualdad entre Mujeres y Hombres</t>
  </si>
  <si>
    <t>8.A3 Porcentaje de reportes de evaluación de la participación equilibrada entre mujeres y hombres en los cargos de elección popular elaborados con relación a los programados</t>
  </si>
  <si>
    <t>7.A2 Porcentaje de documentos para el fortalecimiento de los indicadores del Atlas de Igualdad y Derechos Humanos para el seguimiento a las brechas de género y desigualdades elaborados con relación a los programados</t>
  </si>
  <si>
    <t>6.A1 Porcentaje de reportes de monitoreo en torno a la igualdad, la no discriminación y la no violencia realizados con relación a los programados</t>
  </si>
  <si>
    <t>64.70</t>
  </si>
  <si>
    <t>5.C Porcentaje de expedientes de queja,  orientaciones directas y remisiones en materia de Igualdad entre mujeres y hombres concluidos respecto a los expedientes registrados y en trámite</t>
  </si>
  <si>
    <t>4.B Porcentaje de servicios de promoción en materia de género y derechos humanos proporcionados con relación a los requeridos</t>
  </si>
  <si>
    <t>3.A Porcentaje de productos de observancia basados en el monitoreo, seguimiento y evaluación realizados con relación a los requeridos</t>
  </si>
  <si>
    <t>2 Porcentaje de entes obligados al cumplimiento de la Política Nacional en Materia de  Igualdad entre Mujeres y hombres que reciben insumos para el fortalecimiento de dicho cumplimiento en el año actual con relación al número de entes obligados que deben recibir insumos</t>
  </si>
  <si>
    <t>0.50</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</si>
  <si>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</si>
  <si>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</si>
  <si>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t>
  </si>
  <si>
    <t>735</t>
  </si>
  <si>
    <t>1552</t>
  </si>
  <si>
    <t>(Cuarta Visitaduría General)</t>
  </si>
  <si>
    <t>34.7</t>
  </si>
  <si>
    <t>Realizar la promoción y observancia en el monitoreo, seguimiento y evaluación del impacto de la política nacional en materia de igualdad entre mujeres y hombres</t>
  </si>
  <si>
    <t>E013</t>
  </si>
  <si>
    <t>Comisión Nacional de los Derechos Humanos</t>
  </si>
  <si>
    <t>35</t>
  </si>
  <si>
    <t>1.33</t>
  </si>
  <si>
    <t>3.79</t>
  </si>
  <si>
    <t>5.81</t>
  </si>
  <si>
    <t>23.94</t>
  </si>
  <si>
    <t>INDICADOR 5. Porcentaje de hombres informados e impactados sobre el contenido del Protocolo para la Prevención y de Atención del Hostigamiento y Acoso Sexual.</t>
  </si>
  <si>
    <t>31.28</t>
  </si>
  <si>
    <t>90.68</t>
  </si>
  <si>
    <t>INDICADOR 4. Porcentaje de mujeres informadas e impactadas sobre el contenido del Protocolo para la Prevención y de Atención del Hostigamiento y Acoso Sexual.</t>
  </si>
  <si>
    <t>86.40</t>
  </si>
  <si>
    <t>INDICADOR 3. Porcentaje del personal que manifiesta que incrementa sus  conocimientos sobre la perspectiva de género, lenguaje incluyente y no sexista y no discriminación.</t>
  </si>
  <si>
    <t>130.80</t>
  </si>
  <si>
    <t>INDICADOR 2: Porcentaje de hombres capacitados  en materia de género,  lenguaje incluyente, no sexista y erradicar la discriminación y violencia</t>
  </si>
  <si>
    <t>182.42</t>
  </si>
  <si>
    <t>INDICADOR 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</si>
  <si>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</si>
  <si>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</si>
  <si>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258</t>
  </si>
  <si>
    <t>315</t>
  </si>
  <si>
    <t>264</t>
  </si>
  <si>
    <t>242</t>
  </si>
  <si>
    <t>(Oficialía Mayor)</t>
  </si>
  <si>
    <t>5.8</t>
  </si>
  <si>
    <t>1.25</t>
  </si>
  <si>
    <t>UR: 222</t>
  </si>
  <si>
    <t>UR: 221</t>
  </si>
  <si>
    <t>222</t>
  </si>
  <si>
    <t>Porcentaje de grupos policiales creados y capacitados en temas de igualdad</t>
  </si>
  <si>
    <t>221</t>
  </si>
  <si>
    <t>Porcentaje de avance en el diagnóstico sobre la situación de las hijas e hijos menores de edad de las mujeres privadas de su libertad</t>
  </si>
  <si>
    <t xml:space="preserve"> Secretaria de Seguridad y Protección Ciudadana </t>
  </si>
  <si>
    <t xml:space="preserve"> Las Unidades Administrativas y Órganos Administrativos Desconcentrados de la Secretaría de Seguridad y Protección Ciudadana presentan limitaciones en el diseño, implementación y evaluación de los programas de la institución. </t>
  </si>
  <si>
    <t>10589</t>
  </si>
  <si>
    <t>(Dirección General de Política y Desarrollo Policial)</t>
  </si>
  <si>
    <t>(Dirección General de Política y Desarrollo Penitenciario)</t>
  </si>
  <si>
    <t>Implementar las políticas, programas y acciones tendientes a garantizar la seguridad pública de la Nación y sus habitantes</t>
  </si>
  <si>
    <t>Seguridad y Protección Ciudadana</t>
  </si>
  <si>
    <t>36</t>
  </si>
  <si>
    <t>UR: 90X</t>
  </si>
  <si>
    <t>90X</t>
  </si>
  <si>
    <t>Eficiencia de ingreso de becarias del Programa de Mujeres Indígenas a Posgrados para el Fortalecimiento Regional</t>
  </si>
  <si>
    <t>48.00</t>
  </si>
  <si>
    <t>Porcentaje de mujeres indígenas beneficiadas del Programa de Incorporación de Mujeres Indígenas para el Fortalecimiento Regional por área de conocimiento</t>
  </si>
  <si>
    <t>Porcentaje de apoyos complementarios otorgados a mujeres indígenas por área de conocimiento</t>
  </si>
  <si>
    <t>Porcentaje de apoyos complementarios otorgados a mujeres indígenas a nivel de maestría</t>
  </si>
  <si>
    <t>86.00</t>
  </si>
  <si>
    <t>Porcentaje de madres mexicanas jefas de familia que recibieron beca y concluyeron sus estudios en el periodo de</t>
  </si>
  <si>
    <t xml:space="preserve"> Secretaria de Consejo Nacional de Ciencia y Tecnología </t>
  </si>
  <si>
    <t xml:space="preserve"> La tasa de asistencia escolar de las niñas en edad de asistir a primaria y secundaria es de 96.4 y 86.4% respectivamente; sin embargo, en localidades con menos de 2,500 habitantes, 6.6% de las niñas de 6 a 14 años no asiste a la escuela. El promedio de escolaridad de la población de 15 años y más es de 8.5 años para mujeres y 8.8 años los hombres, lo que significa que aún no alcanzamos la educación básica obligatoria (primaria y secundaria). 43% de las mujeres de 15 años y más no ha completado la educación básica, esto impide el paso hacia la educación media que la ley establece como obligatoria, y repercute en diferentes ámbitos del desarrollo.  Los datos señalan que la tasa de asistencia escolar de las mujeres de 16 a 18 años (edades para la educación media superior) es de 56.5% y la de 19 a 24 años (edades para la educación superior) es de apenas 23.7%. Análisis recientes afirman que los hombres tienen mayores probabilidades de continuar sus estudios, a pesar de que los indicadores de deserción, reprobación y eficiencia terminal muestran mayor aprovechamiento de las mujeres desde la primaria hasta la educación media superior (Diario Oficial de la Federación, Programa Nacional para la Igualdad de Oportunidades y No Discriminación contra las Mujeres 2013 ? 2018 (PROIGUALDAD), 2013)  Debido a roles y estereotipos de género, las mujeres son quienes tradicionalmente se han encargado del trabajo doméstico y de cuidados no remunerado, mientras que los hombres al trabajo remunerado; y en el caso de las mujeres que son madres jefas de familia sin pareja, asumen en su totalidad la responsabilidad de ambos roles con sus hijas e hijos.  Lo anterior muestra que este grupo (Madres jefas de familia) presenta una situación real de desventaja de oportunidad para su formación profesional y por ende para una mejor inserción laboral. </t>
  </si>
  <si>
    <t>3533</t>
  </si>
  <si>
    <t>2500</t>
  </si>
  <si>
    <t>(Consejo Nacional de Ciencia y Tecnología)</t>
  </si>
  <si>
    <t>113.5</t>
  </si>
  <si>
    <t>Apoyos para actividades científicas, tecnológicas y de innovación</t>
  </si>
  <si>
    <t>F002</t>
  </si>
  <si>
    <t>Consejo Nacional de Ciencia y Tecnología</t>
  </si>
  <si>
    <t>38</t>
  </si>
  <si>
    <t>3,729.85</t>
  </si>
  <si>
    <t>4766.47</t>
  </si>
  <si>
    <t>47.10</t>
  </si>
  <si>
    <t>Porcentaje de Mujeres Beneficiadas con una Beca Nueva para cursar Estudios de Doctorado</t>
  </si>
  <si>
    <t>48.10</t>
  </si>
  <si>
    <t>Porcentaje Mujeres Beneficiadas con una Beca Nueva</t>
  </si>
  <si>
    <t>70.50</t>
  </si>
  <si>
    <t>71.30</t>
  </si>
  <si>
    <t>Avance en el Ejercicio del Presupuesto de Becas con Enfoque de Género</t>
  </si>
  <si>
    <t xml:space="preserve"> Uno de los desafíos más importantes que enfrenta el sistema educativo es abatir las brechas de participación escolar entre mujeres y hombres en los diferentes niveles educativos. Las mujeres corren el riesgo de abandonar sus estudios y no lograr una progresión escolar hacia los niveles educativos más avanzados. Estas condiciones de riesgo no son restrictivas del nivel de educación básica, sino que también pueden extrapolarse a niveles educativos como el posgrado debido a la desigualdad de oportunidades al que se enfrentan las mujeres para acceder a este nivel educativo. El posgrado, como último nivel educativo permite el fortalecimiento de la comunidad científica. Sin embargo, la proporción de mujeres que tienen un posgrado en México son bajas. Ante ese escenario, el Consejo Nacional de Ciencia y Tecnología (Conacyt), a través de Pp. S190, impulsa a las mujeres para que realicen sus estudios de posgrado, se consoliden como investigadoras y se incorporen de manera exitosa al mercado laboral. </t>
  </si>
  <si>
    <t>24946</t>
  </si>
  <si>
    <t>22470</t>
  </si>
  <si>
    <t>29561</t>
  </si>
  <si>
    <t>26745</t>
  </si>
  <si>
    <t>4766.4</t>
  </si>
  <si>
    <t>Becas de posgrado y apoyos a la calidad</t>
  </si>
  <si>
    <t>S190</t>
  </si>
  <si>
    <t>121.06</t>
  </si>
  <si>
    <t>127.99</t>
  </si>
  <si>
    <t>UR: 100</t>
  </si>
  <si>
    <t>100</t>
  </si>
  <si>
    <t>Porcentaje de avance trimestral de las actividades realizadas de Estudios sobre otras violencias de género.</t>
  </si>
  <si>
    <t>Porcentaje de avance trimestral de las actividades realizadas del Diagnóstico de Registros administrativos de delitos contra las Mujeres.</t>
  </si>
  <si>
    <t>Porcentaje de informes que reporten trimestral las actividades realizadas en el Sistema Integrado de Estadísticas de Violencia contra las Mujeres (SIESVIM).</t>
  </si>
  <si>
    <t xml:space="preserve">Porcentaje de informes que reporta trimestralmente el avance de las actividades programadas para el levantamiento de la encuesta. </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</si>
  <si>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</si>
  <si>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</si>
  <si>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</si>
  <si>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</si>
  <si>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</si>
  <si>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60895346</t>
  </si>
  <si>
    <t>65384652</t>
  </si>
  <si>
    <t>(Instituto Nacional de Estadística y Geografía)</t>
  </si>
  <si>
    <t>127.9</t>
  </si>
  <si>
    <t>Producción y difusión de información estadística y geográfica</t>
  </si>
  <si>
    <t>Información Nacional Estadística y Geográfica</t>
  </si>
  <si>
    <t>40</t>
  </si>
  <si>
    <t>4.22</t>
  </si>
  <si>
    <t>7.28</t>
  </si>
  <si>
    <t>10.26</t>
  </si>
  <si>
    <t>UR: 240</t>
  </si>
  <si>
    <t>9.81</t>
  </si>
  <si>
    <t>240</t>
  </si>
  <si>
    <t>Porcentaje de cumplimiento de las actividades de promoción de la igualdad de género, diversidad e inclusión en el IFT</t>
  </si>
  <si>
    <t>70.80</t>
  </si>
  <si>
    <t>Porcentaje de cumplimiento en la elaboración y seguimiento del Programa Anual 2020 del IFT</t>
  </si>
  <si>
    <t>62.20</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</si>
  <si>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</si>
  <si>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</si>
  <si>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</si>
  <si>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868</t>
  </si>
  <si>
    <t>860</t>
  </si>
  <si>
    <t>717</t>
  </si>
  <si>
    <t>506</t>
  </si>
  <si>
    <t>(Unidad de Administración)</t>
  </si>
  <si>
    <t>9.8</t>
  </si>
  <si>
    <t>Instituto Federal de Telecomunicaciones</t>
  </si>
  <si>
    <t>43</t>
  </si>
  <si>
    <t>0.05</t>
  </si>
  <si>
    <t>UR: 220</t>
  </si>
  <si>
    <t>220</t>
  </si>
  <si>
    <t>Porcentaje de personal que aprueba el cuestionario sobre temas de la Ley General para la Igualdad entre Hombres y Mujeres (LGIHM), EL Programa para la Igualdad de Oportunidades y No Discriminación contra las Mujeres (PROIGUALDAD) y la Ley General de Acceso de las Mujeres a una Vida Libre de Violencia (LGAMVLV)</t>
  </si>
  <si>
    <t xml:space="preserve"> Secretaria de Comisión Reguladora de Energía </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</si>
  <si>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</si>
  <si>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290</t>
  </si>
  <si>
    <t>219</t>
  </si>
  <si>
    <t>(Unidad de Planeación y Vinculación)</t>
  </si>
  <si>
    <t>Regulación y permisos de electricidad</t>
  </si>
  <si>
    <t>G001</t>
  </si>
  <si>
    <t>Comisión Reguladora de Energía</t>
  </si>
  <si>
    <t>45</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</si>
  <si>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</si>
  <si>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Regulación y permisos de Hidrocarburos</t>
  </si>
  <si>
    <t>G002</t>
  </si>
  <si>
    <t>UR: 500</t>
  </si>
  <si>
    <t>500</t>
  </si>
  <si>
    <t>Porcentaje de servidoras/es públicos de mando medio o superior capacitados en materia de género</t>
  </si>
  <si>
    <t>Porcentaje de servidoras/es públicos capacitados en materia de género, con calificación aprobatoria</t>
  </si>
  <si>
    <t xml:space="preserve">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Ante una posible falta de igualdad en las oportunidades laborales, discriminación y/o violencia de género como pudiera ser el acoso u hostigamiento sexual o laboral en la Comisión Reguladora de Energía,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t>
  </si>
  <si>
    <t>2.80</t>
  </si>
  <si>
    <t>2.8</t>
  </si>
  <si>
    <t>UR: AYJ</t>
  </si>
  <si>
    <t>7.77</t>
  </si>
  <si>
    <t>AYJ</t>
  </si>
  <si>
    <t>Porcenta de personal de la CEAV, que brinda atención directa capacitado en contenidos especializados para la atención de mujeres en situación de víctima que en la evaluación final alcanzan al menos 80% de aciertos</t>
  </si>
  <si>
    <t>Porcentaje de personal, de mando medio y superior de la Comisión Ejecutiva de Atención a Víctimas, capacitado para la incorporación de la perspectiva de igualdad de género que en la evaluación final alcanzan al menos el 80% de aciertos</t>
  </si>
  <si>
    <t xml:space="preserve"> AYJ- Comisión Ejecutiva de Atención a Víctimas </t>
  </si>
  <si>
    <t xml:space="preserve"> La CEAV ha identificado la necesidad de sensibilizar y capacitar al personal para garantizar una adecuada atención a las víctimas. Para lo anterior, en 2020, se planea capacitar a las y los servidores públicos de la CEAV en materia de: · Cultura institucional para transversalizar la perspectiva de igualdad de género. · Protocolo de Atención a Población Indígena con Enfoque de Género e Intercultural. · Atención Integral adecuado para las personas mayores en situación de víctima basado en el enfoque de género, diferencial y especializados, con énfasis en las necesidades prácticas y estratégicas de las mujeres adultas mayores. · Atención y reparación integral a víctimas de feminicidio. · Atención y reparación integral en materia de trata de personas.  </t>
  </si>
  <si>
    <t>28</t>
  </si>
  <si>
    <t>92</t>
  </si>
  <si>
    <t>139</t>
  </si>
  <si>
    <t>(Comisión Ejecutiva de Atención a Víctimas)</t>
  </si>
  <si>
    <t>7.7</t>
  </si>
  <si>
    <t>Atención a Víctimas</t>
  </si>
  <si>
    <t>E033</t>
  </si>
  <si>
    <t>Entidades no Sectorizadas</t>
  </si>
  <si>
    <t>47</t>
  </si>
  <si>
    <t>459.40</t>
  </si>
  <si>
    <t>484.97</t>
  </si>
  <si>
    <t>UR: AYB</t>
  </si>
  <si>
    <t>436.62</t>
  </si>
  <si>
    <t>AYB</t>
  </si>
  <si>
    <t>Porcentaje de participación de mujeres indígenas y afromexicanas en los comités de seguimiento de los proyectos económicos, turismo de naturaleza y acciones con impacto comunitario</t>
  </si>
  <si>
    <t>0.94</t>
  </si>
  <si>
    <t>44.17</t>
  </si>
  <si>
    <t>57.90</t>
  </si>
  <si>
    <t>Porcentaje de mujeres indígenas y afromexicanas apoyadas con acciones formativas estratégicas y certificaciones.</t>
  </si>
  <si>
    <t>0.54</t>
  </si>
  <si>
    <t>47.50</t>
  </si>
  <si>
    <t>Porcentaje de mujeres indígenas y afromexicanas beneficiadas por el Programa</t>
  </si>
  <si>
    <t xml:space="preserve"> AYB- Instituto Nacional de los Pueblos Indígenas </t>
  </si>
  <si>
    <t xml:space="preserve"> Contribuir al fortalecimiento de las economías de los pueblos y comunidades indígenas y afromexicanas ubicadas en las regiones indígenas de atención focalizada y prioritaria definidas por el Instituto, mediante la implementación de proyectos económicos; turísticos, acciones de mitigación y adaptación los efectos de cambio climático; generación de valor agregado; acceso al crédito y apoyo a la comercialización; con impacto comunitario y regional, desde una perspectiva participativa, territorial y de género, para alcanzar la integración de cadenas de valor, a fin de promover el desarrollo integral, intercultural y sostenible en dichas regiones. </t>
  </si>
  <si>
    <t>729</t>
  </si>
  <si>
    <t>39814</t>
  </si>
  <si>
    <t>50613</t>
  </si>
  <si>
    <t>(Instituto Nacional de los Pueblos Indígenas)</t>
  </si>
  <si>
    <t>436.6</t>
  </si>
  <si>
    <t>Programa para elfortalecimiento económico de los Pueblos y Comunidades Indígenas</t>
  </si>
  <si>
    <t>S249</t>
  </si>
  <si>
    <t>19.07</t>
  </si>
  <si>
    <t>91.08</t>
  </si>
  <si>
    <t>97.53</t>
  </si>
  <si>
    <t>85.53</t>
  </si>
  <si>
    <t>Porcentaje de mujeres indígenas y afromexicanas que reciben capacitación sobre sus derechos</t>
  </si>
  <si>
    <t xml:space="preserve"> En México, de acuerdo a la Encuesta Nacional sobre la Dinámica de las Relaciones en los Hogares (ENDIREH) realizada por el Instituto Nacional de Geografía y Estadística (INEGI) en 2016, presenta datos sobre los distintos tipos de violencia que ha afectado a las mujeres mayores de 15 años (emocional, económica, física y sexual), así como los distintos ámbitos de ocurrencia de esta violencia que puede ser familiar, escolar, laboral, en la comunidad, o en espacios institucionales. De acuerdo al documento denominado Datos e indicadores sobre violencia contra las mujeres indígenas del Instituto Nacional de los Pueblos Indígenas, 2017; la ENDIREH revela que 66% las mujeres mexicanas de 15 años y más de edad en el país han sido víctimas de violencia o han padecido, al menos, un incidente de violencia en cualquier ámbito y momento de su vida.  Con base en el tratamiento de la información de la encuesta y la aplicación del criterio de hogar indígena1/, se estima que 59% de las mujeres indígenas ha experimentado algún tipo de violencia (emocional, física, sexual, económica, patrimonial o discriminación laboral) a lo largo de su vida. Es importante mencionar que en el caso de las mujeres indígenas y afromexicanas, las condiciones de acceso de las comunidades, agudizan esta problemática al dificultarse el acceso a servicios de salud y a instancias de administración e impartición de justicia; así como a redes de apoyo y de contención. Por lo anterior, y en cumplimiento a recomendaciones realizadas por organismos especializados en la defensa de los derechos humanos nacionales e internacionales, el INPI estima necesario apoyar el ejercicio de los derechos de las mujeres indígenas y afromexicanas en sus diferentes etapas de vida y condiciones de vulnerabilidad, promoviendo su participación en todos los ámbitos; así como la prevención de las violencias de género. </t>
  </si>
  <si>
    <t>48</t>
  </si>
  <si>
    <t>20000</t>
  </si>
  <si>
    <t>40000</t>
  </si>
  <si>
    <t>85.5</t>
  </si>
  <si>
    <t>Programa de Derechos Indígenas</t>
  </si>
  <si>
    <t>U011</t>
  </si>
  <si>
    <t>5.21</t>
  </si>
  <si>
    <t>5.22</t>
  </si>
  <si>
    <t>1.71</t>
  </si>
  <si>
    <t>10.42</t>
  </si>
  <si>
    <t>10.44</t>
  </si>
  <si>
    <t>27.71</t>
  </si>
  <si>
    <t>52.00</t>
  </si>
  <si>
    <t>53.00</t>
  </si>
  <si>
    <t>Porcentaje de niñas y jóvenes que forman parte de las agrupaciones musicales comunitarias.</t>
  </si>
  <si>
    <t>Porcentaje de actividades artísticas y culturales de las bellas artes y cultura predominantemente femeninos realizadas</t>
  </si>
  <si>
    <t xml:space="preserve"> E00- Instituto Nacional de Bellas Artes y Literatura  Secretaria de Cultura </t>
  </si>
  <si>
    <t>67658</t>
  </si>
  <si>
    <t>70762</t>
  </si>
  <si>
    <t>2987</t>
  </si>
  <si>
    <t>3226</t>
  </si>
  <si>
    <t>(Instituto Nacional de Bellas Artes y Literatura)</t>
  </si>
  <si>
    <t>(Dirección General del Centro Nacional de las Artes)</t>
  </si>
  <si>
    <t>29.4</t>
  </si>
  <si>
    <t>Desarrollo Cultural</t>
  </si>
  <si>
    <t>E011</t>
  </si>
  <si>
    <t>Cultura</t>
  </si>
  <si>
    <t>4.52</t>
  </si>
  <si>
    <t>Porcentaje de becas otorgadas a estudiantes alumnas de educación inicial y nivel superior.</t>
  </si>
  <si>
    <t xml:space="preserve"> E00- Instituto Nacional de Bellas Artes y Literatura </t>
  </si>
  <si>
    <t>Programa Nacional de Becas Artísticas y Culturales</t>
  </si>
  <si>
    <t>S303</t>
  </si>
  <si>
    <t>22.40</t>
  </si>
  <si>
    <t>28.22</t>
  </si>
  <si>
    <t>66.25</t>
  </si>
  <si>
    <t>UR: 601</t>
  </si>
  <si>
    <t>0.29</t>
  </si>
  <si>
    <t>0.89</t>
  </si>
  <si>
    <t>2.25</t>
  </si>
  <si>
    <t>63.79</t>
  </si>
  <si>
    <t>46.15</t>
  </si>
  <si>
    <t>64.80</t>
  </si>
  <si>
    <t>601</t>
  </si>
  <si>
    <t>Porcentaje de niñas, niños y adolescentes localizados respecto del total cuya desaparición fue difundida mediante alertas y prealertas.</t>
  </si>
  <si>
    <t>89.06</t>
  </si>
  <si>
    <t>70.31</t>
  </si>
  <si>
    <t>Porcentaje de cumplimiento de las actividades de capacitación y prevención realizadas respecto del total de actividades de capacitación y prevención programadas a realizar.</t>
  </si>
  <si>
    <t>57.02</t>
  </si>
  <si>
    <t>73.44</t>
  </si>
  <si>
    <t>Porcentaje de servicios otorgados por la FEVIMTRA a mujeres, niñas, niños y adolescentes víctimas de violencia de género y trata de personas en 2020.</t>
  </si>
  <si>
    <t>30.64</t>
  </si>
  <si>
    <t>11.51</t>
  </si>
  <si>
    <t>14.00</t>
  </si>
  <si>
    <t>Porcentaje de carpetas de investigación atendidas respecto de las carpetas de investigación en trámite en materia del orden federal por delitos de violencia contra las mujeres y trata de personas, en 2020.</t>
  </si>
  <si>
    <t>Porcentaje de servidores públicos que aprobaron la capacitación especializada en perspectiva de género dirigida a servicios periciales de la Fiscalía General de la República.</t>
  </si>
  <si>
    <t>88.36</t>
  </si>
  <si>
    <t>Grado de satisfacción de las y los participantes en las actividades de difusión organizadas por la UIG, para promover el conocimiento y la reflexión sobre temas de su competencia.</t>
  </si>
  <si>
    <t>Porcentaje de avance en las acciones para el desarrollo de una Evaluación Técnico-Jurídica con perspectiva de género, respecto de las acciones programadas, en 2020.</t>
  </si>
  <si>
    <t>Porcentaje de servidores/as públicos/as que aprobaron el curso de argumentación jurídica y/o investigación y litigación con perspectiva de género.</t>
  </si>
  <si>
    <t>Porcentaje de avance en las acciones para ejecución del proyecto piloto Estrategia para la prevención del ejercicio de violencia de género en el ámbito laboral y doméstico, respecto de las acciones programadas, en 2020.</t>
  </si>
  <si>
    <t>Porcentaje de aprobación de servidores/as públicos/as de los tres ámbitos de gobierno de nivel medio y alto, que asistieron a cursos de derechos humanos y/o antropología social con perspectiva de género de las personas indígenas y afromexicanas, en 2020.</t>
  </si>
  <si>
    <t>33.33</t>
  </si>
  <si>
    <t>66.67</t>
  </si>
  <si>
    <t>Porcentaje de acciones de difusión en derechos humanos y prevención de violencia de género en lengua materna, dirigidas a personas indígenas y afromexicanas, en 2020.</t>
  </si>
  <si>
    <t>Porcentaje de aprobación de personas indígenas y afromexicanas que asistieron a cursos de derechos humanos y violencia de género, en 2020.</t>
  </si>
  <si>
    <t>Porcentaje de aprobación de servidores/as públicos/as de los tres niveles de gobierno que asistieron a cursos de derechos humanos y/o antropología social con perspectiva de género de las personas indígenas y afromexicanas, en 2020.</t>
  </si>
  <si>
    <t xml:space="preserve"> Secretaria de Fiscalía General de la República </t>
  </si>
  <si>
    <t xml:space="preserve"> La Unidad Especializada para la Atención de Asuntos Indígenas de la FGR esta consciente que las personas indígenas constituyen uno de los sectores de la sociedad mexicana que requiere mayor atención para su desarrollo económico, político, social y cultural.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así como poner en práctica mecanismos para supervisar y sancionar a funcionarios/as encargados/as de hacer cumplir la ley, que discriminan a las mujeres y que se niegan a aplicar la legislacioìn.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</si>
  <si>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3549</t>
  </si>
  <si>
    <t>11054</t>
  </si>
  <si>
    <t>2446</t>
  </si>
  <si>
    <t>2859</t>
  </si>
  <si>
    <t>68.4</t>
  </si>
  <si>
    <t>Investigar y perseguir los delitos cometidos en materia de derechos humanos</t>
  </si>
  <si>
    <t>E009</t>
  </si>
  <si>
    <t>Fiscalía General de la República</t>
  </si>
  <si>
    <t>49</t>
  </si>
  <si>
    <t>0.08</t>
  </si>
  <si>
    <t>UR: SKC</t>
  </si>
  <si>
    <t>SKC</t>
  </si>
  <si>
    <t>Porcentaje de servidoras públicas del Instituto Nacional de Ciencias Penales capacitadas, respecto del total de personal capacitado.</t>
  </si>
  <si>
    <t>2.47</t>
  </si>
  <si>
    <t>3.29</t>
  </si>
  <si>
    <t>4.10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</si>
  <si>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</si>
  <si>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procuración de justicia a las adolescentes que cometen delitos en México, respecto al avance programado.</t>
  </si>
  <si>
    <t xml:space="preserve"> SKC- Instituto Nacional de Ciencias Penales </t>
  </si>
  <si>
    <t xml:space="preserve"> La carencia de información que entrelace las Ciencias Penales con temas de igualdad de género para las personas involucradas en la Procuración de Justicia, influye en no lograr una procuración de justicia eficaz y eficiente desde una perspectiva de género que ayude a consolidar el respeto a los derechos humanos. La capacitación a las y los Agentes del Ministerio Público, las y los Policías Federales Ministeriales y demás personas servidoras públicas en temas referentes a la Igualdad entre Mujeres y Hombres, Erradicación de la Violencia de Género y cualquier forma de discriminación de género, influye en que su actuación se rija bajo los principios de legalidad, objetividad, eficiencia, profesionalismo, honradez y respeto a los derechos humanos. </t>
  </si>
  <si>
    <t>415</t>
  </si>
  <si>
    <t>151</t>
  </si>
  <si>
    <t>191</t>
  </si>
  <si>
    <t>Realizar investigación académica en el marco de las ciencias penales</t>
  </si>
  <si>
    <t>1.31</t>
  </si>
  <si>
    <t>3.2</t>
  </si>
  <si>
    <t>Porcentaje de avance en el diseño y elaboración de la metodología para la base nacional de violencia política contra las mujeres en razón de género, respecto del avance programado.</t>
  </si>
  <si>
    <t>Porcentaje de avance en el diseño y elaboración del protocolo de actuación ministerial en materia de violencia política contra las mujeres en razón de género, respecto del avance programado.</t>
  </si>
  <si>
    <t>Porcentaje de cartillas diseñadas sobre violencia política contra las mujeres en razón de género, dirigidas a población indígena, respecto de las cartillas programadas a realizar.</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</si>
  <si>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particularmente la población indígena de este género en el país. </t>
  </si>
  <si>
    <t>60</t>
  </si>
  <si>
    <t>Investigar, perseguir y prevenir delitos del orden electoral</t>
  </si>
  <si>
    <t>0.36</t>
  </si>
  <si>
    <t>0.49</t>
  </si>
  <si>
    <t>UR: 133</t>
  </si>
  <si>
    <t>54.75</t>
  </si>
  <si>
    <t>60.83</t>
  </si>
  <si>
    <t>85.00</t>
  </si>
  <si>
    <t>133</t>
  </si>
  <si>
    <t>Porcentaje de personas de la FGR que aprobaron las actividades académicas en materia de perspectiva de género y derechos humanos de las mujeres, respecto del total de personas asistentes en la FGR, durante 2020.</t>
  </si>
  <si>
    <t xml:space="preserve"> La falta de conocimiento en materia de perspectiva de género, repercute de manera significativa en los casos de desigualdad y discriminación en el ámbito de competencias del personal sustantivo de la Fiscalía General de la República, por lo que esta Dirección General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</si>
  <si>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262</t>
  </si>
  <si>
    <t>395</t>
  </si>
  <si>
    <t>Promover la formación profesional y capacitación del capital humano</t>
  </si>
  <si>
    <t>0.33</t>
  </si>
  <si>
    <t>2.87</t>
  </si>
  <si>
    <t>UR: 811</t>
  </si>
  <si>
    <t>811</t>
  </si>
  <si>
    <t>Porcentaje de facturas pagadas por concepto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</si>
  <si>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servidoras y servidores públicos son el principal sostén económico de sus familias.  Ante el deceso de tales servidoras y servidores públicos, sus familiares resienten un grave deterioro en sus ingresos económicos. Entre los gastos mas recurrentes de las personas servidoras públicas referidas, se encuentra el pago por concepto de inscripción y colegiaturas de hijas e hijos. Por lo anterior, es necesario otorgar la ayuda económica extraordinaria para el pago de facturas por concepto de colegiaturas e inscripciones de las hijas y los hijos del personal sustantivo que hayan desempeñado funciones de policía o de apoyo directo a las tareas de combate a la delincuencia y que hayan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se coadyuva a que las familias afectadas tengan este tipo de apoyo en la ausencia del padre fallecido en el desempeño de esas funciones. </t>
  </si>
  <si>
    <t>24</t>
  </si>
  <si>
    <t>30</t>
  </si>
  <si>
    <t>UR: GYR</t>
  </si>
  <si>
    <t>GYR</t>
  </si>
  <si>
    <t xml:space="preserve">Cobertura de detección de primera vez de diabetes mellitus en población derechohabiente de 20 años y más </t>
  </si>
  <si>
    <t xml:space="preserve">Cobertura de detección de cáncer de mama por mastografía en mujeres de 50 a 69 años </t>
  </si>
  <si>
    <t xml:space="preserve">Cobertura de detección de cáncer cérvico uterino a través de citología cervical en mujeres de 25 a 64 años </t>
  </si>
  <si>
    <t>Proporción</t>
  </si>
  <si>
    <t>Proporción de Adolescentes Embarazadas de 10 a 19 años</t>
  </si>
  <si>
    <t>Porcentaje de entrevistas de consejería anticonceptiva</t>
  </si>
  <si>
    <t xml:space="preserve"> GYR- Instituto Mexicano del Seguro Social </t>
  </si>
  <si>
    <t xml:space="preserve"> Actualmente, el Instituto enfrenta el doble reto de tratar una población con enfermedades crónico-degenerativa y con las enfermedades infecciosas que compiten por los recursos de atención en los servicios de salud. Así, el IMSS tiene dos grandes objetivos: i) mejorar la atención sobre todo en el primer nivel para poder atender los enfermos agudos y ii) tener una estrategia frontal contra las enfermedades crónicas no transmisibles. La estimación más reciente de AVISA en el instituto con datos de 2015 y se perdieron 11,102,974 AVISA, lo que representó una tasa de 208.4, de los cuales 5,854,927 fueron en mujeres y 5,247,928 en hombres. El grupo de las enfermedades no transmisibles fue el que generó la mayor carga, con 9,038,214 AVISA y tasa de 169.6 derechohabientes, seguido por el grupo de enfermedades transmisibles, condiciones maternas, perinatales y nutricionales con 1,043,638 y tasa de 19.6 y por el grupo de lesiones con 1,020,848 AVISA y tasa de 19.2, seguido por el grupo de enfermedades crónicas no transmisibles con 81.4%; las enfermedades transmisibles, condiciones maternas, perinatales y nutricionales fueron responsables de 9.4%, y el grupo de lesiones, de 9.2%. En materia de promoción de la salud, prevención y detección de enfermedades en 2019, la cobertura de Atención Integral PREVENIMSS fue de 55.6%, lo que permitió que 27,358,186 derechoabientes recibieran sus acciones de nutrición, prevención, protección específica, detección oportuna, salud reproductiva y educativas, que le corresponden según su grupo de edad y sexo, cifra ligeramente menor a la registrada en el mismo período del año anterior (27,959,409). Las coberturas obtenidas por grupo de edad fueron: Niños (68.5%), Adolescentes (51.1%), Mujeres (54.3%), Hombres (55.8%) y Adultos mayores (50.9%). Es importante señalar que no se observan incrementos en las coberturas, ya que la infraestructura y los recursos disponibles se han mantenido constante. </t>
  </si>
  <si>
    <t>4831849</t>
  </si>
  <si>
    <t>24097355</t>
  </si>
  <si>
    <t>26936006</t>
  </si>
  <si>
    <t>(Instituto Mexicano del Seguro Social)</t>
  </si>
  <si>
    <t>E001</t>
  </si>
  <si>
    <t>Instituto Mexicano del Seguro Social</t>
  </si>
  <si>
    <t>91.67</t>
  </si>
  <si>
    <t>99.79</t>
  </si>
  <si>
    <t>99.70</t>
  </si>
  <si>
    <t xml:space="preserve">Porcentaje de madres trabajadoras beneficiarias mediante el servicio de guardería </t>
  </si>
  <si>
    <t>71.94</t>
  </si>
  <si>
    <t>76.04</t>
  </si>
  <si>
    <t>78.70</t>
  </si>
  <si>
    <t>Porcentaje de ocupación en guarderías</t>
  </si>
  <si>
    <t>26.17</t>
  </si>
  <si>
    <t>25.90</t>
  </si>
  <si>
    <t>25.80</t>
  </si>
  <si>
    <t>Porcentaje de cobertura de la demanda del servicio de guarderías</t>
  </si>
  <si>
    <t xml:space="preserve"> El problema que da origen a la intervención gubernamental, a través del Programa Presupuestario E007 ?Servicios de Guardería? se percibe como ?La mujer trabajadora con hijos menores de 4 años no puede permanecer en el mercado laboral formal?, por lo que el objetivo del programa se enfoca en contribuir a promover el acceso de las mujeres al trabajo remunerado, empleo decente y recursos productivos, en un marco de igualdad, mediante el otorgamiento de los servicios de guardería, entendido este último como un derecho laboral y se complementa con el derecho social que tienen los hijos de las mujeres a acceder a los servicios de cuidado y atención que se ofrecen en las guarderías, siendo la Unidad Responsable la Coordinación del Servicio de Guarderías Para el Desarrollo Integral Infantil (CSGDII) de la Dirección de Prestaciones Económicas y Sociales (DPES), facultades establecidas en el Reglamento Interior del Instituto Mexicano del Seguro Social (RIIMSS). </t>
  </si>
  <si>
    <t>203126</t>
  </si>
  <si>
    <t>217586</t>
  </si>
  <si>
    <t>121455</t>
  </si>
  <si>
    <t>131577</t>
  </si>
  <si>
    <t>Servicios de guardería</t>
  </si>
  <si>
    <t>E007</t>
  </si>
  <si>
    <t>Promedio</t>
  </si>
  <si>
    <t>Promedio de atenciones prenatales por embarazada</t>
  </si>
  <si>
    <t>50.70</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</si>
  <si>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</si>
  <si>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 acude a su consulta prenatal para favorecer la opertunidad de brindarle acciones preventivas, educativas y asistenciales para el autocuidado de la salud del binomio. </t>
  </si>
  <si>
    <t>267928</t>
  </si>
  <si>
    <t>151952</t>
  </si>
  <si>
    <t>13.12</t>
  </si>
  <si>
    <t>21.55</t>
  </si>
  <si>
    <t>29.51</t>
  </si>
  <si>
    <t>UR: GYN</t>
  </si>
  <si>
    <t>75.20</t>
  </si>
  <si>
    <t>GYN</t>
  </si>
  <si>
    <t>Porcentaje de acciones de difusión e información en materia de igualdad, no discriminación y de acceso a las mujeres a una vida libre de violencia realizadas en las Unidades Administrativas</t>
  </si>
  <si>
    <t>53.76</t>
  </si>
  <si>
    <t>75.27</t>
  </si>
  <si>
    <t>Porcentaje de Enlaces de Igualdad de Género capacitados.</t>
  </si>
  <si>
    <t>Porcentaje de Unidades Administrativas del Instituto que incorporan estrategias transversaales en materia de equidad de género en sus actividades.</t>
  </si>
  <si>
    <t>Porcentaje de materiales y recursos didácticos elaborados en materia de igualdad, no discriminación y de acceso a las mujeres a una vida libre de violencia realizados</t>
  </si>
  <si>
    <t>54.76</t>
  </si>
  <si>
    <t>74.60</t>
  </si>
  <si>
    <t>Porcentaje de acciones de sensibilización y capacitación en materia de igualdad, no discriminación y de acceso a las mujeres a una vida libre de violencia realizadas.</t>
  </si>
  <si>
    <t>Porcentaje de cursos de capacitación en materia de igualdad, no discriminación y el acceso a las mujeres a una vida libre de violencia impartidos.</t>
  </si>
  <si>
    <t>Porcentaje de campañas de difusión en materia de igualdad y no discriminación realizadas.</t>
  </si>
  <si>
    <t xml:space="preserve"> GYN- Instituto de Seguridad y Servicios Sociales de los Trabajadores del Estado </t>
  </si>
  <si>
    <t xml:space="preserve"> Incorporar al quehacer del Instituto de Seguridad y Servicios Sociales de los Trabajadores del Estado una cultura de Igualdad y respeto a los Derechos de las Mujeres. </t>
  </si>
  <si>
    <t>885</t>
  </si>
  <si>
    <t>2573</t>
  </si>
  <si>
    <t>41061</t>
  </si>
  <si>
    <t>62900</t>
  </si>
  <si>
    <t>(Instituto de Seguridad y Servicios Sociales de los Trabajadores del Estado)</t>
  </si>
  <si>
    <t>29.5</t>
  </si>
  <si>
    <t>Equidad de Género</t>
  </si>
  <si>
    <t>Instituto de Seguridad y Servicios Sociales de los Trabajadores del Estado</t>
  </si>
  <si>
    <t>51</t>
  </si>
  <si>
    <t>150.52</t>
  </si>
  <si>
    <t>434.35</t>
  </si>
  <si>
    <t>584.99</t>
  </si>
  <si>
    <t>567.23</t>
  </si>
  <si>
    <t>14.76</t>
  </si>
  <si>
    <t>25.02</t>
  </si>
  <si>
    <t>33.30</t>
  </si>
  <si>
    <t>Porcentaje de mujeres embarazadas que recibieron el carnet CUIDAME durante la consulta prenatal.</t>
  </si>
  <si>
    <t>0.81</t>
  </si>
  <si>
    <t>2.09</t>
  </si>
  <si>
    <t>Promedio de consultas por mujer embarazada</t>
  </si>
  <si>
    <t xml:space="preserve"> Controlar el estado de salud de la embarazada y el producto durante el embarazo, parto y puerperio, con actividades médicas de prevención y vigilancia, a través del otorgamiento del Carnet CUIDAME como herramienta para  la detección oportuna de factores de riesgo perinatal dentro de las unidades médicas del Instituto. </t>
  </si>
  <si>
    <t>44600</t>
  </si>
  <si>
    <t>567.2</t>
  </si>
  <si>
    <t>Prevención y Control de Enfermedades</t>
  </si>
  <si>
    <t>E043</t>
  </si>
  <si>
    <t>12.72</t>
  </si>
  <si>
    <t>UR: T9N</t>
  </si>
  <si>
    <t>T9N</t>
  </si>
  <si>
    <t>Porcentaje de avance en la elaboración de un diagnóstico sobre la situación de violencia laboral y de género en centros de trabajo de Pemex y definición de estrategias para su prevención y atención.</t>
  </si>
  <si>
    <t>Tasa de variación anual</t>
  </si>
  <si>
    <t>Tasa de variación anual de personas participantes en la Estrategia de Mentorías en 2020 con respecto a 2019.</t>
  </si>
  <si>
    <t>42.00</t>
  </si>
  <si>
    <t>Porcentaje de personas trabajadoras capacitadas en materia de inclusión, discriminación, violencia laboral, acoso y hostigamiento sexual realizadas en 2020, con respecto a las programadas.</t>
  </si>
  <si>
    <t>Porcentaje de actividades de sensibilización realizadas en materia de inclusión, igualdad de género, no</t>
  </si>
  <si>
    <t xml:space="preserve"> T9N- Pemex Corporativo </t>
  </si>
  <si>
    <t xml:space="preserve"> PEMEX es una empresa altamente masculinizada donde prevalecen desigualdades de género. Desafortunadamente, se presentan diversas manifestaciones de violencia y discriminación que requieren fortalecer una cultura de inclusión, igualdad, no violencia y no discriminación que incorporen la perspectiva de género y de derechos humanos al interior de la empresa. Los recursos del Anexo 13 contribuirán a diseñar y realizar acciones que contribuyan a incidir en un cambio cultural en espacios laborales altamente masculinizados y con una gran dispersión geográfica. </t>
  </si>
  <si>
    <t>1374</t>
  </si>
  <si>
    <t>1751</t>
  </si>
  <si>
    <t>6000</t>
  </si>
  <si>
    <t>9000</t>
  </si>
  <si>
    <t>(Pemex Corporativo)</t>
  </si>
  <si>
    <t>12.7</t>
  </si>
  <si>
    <t>Petróleos Mexicanos</t>
  </si>
  <si>
    <t>52</t>
  </si>
  <si>
    <t>0.74</t>
  </si>
  <si>
    <t>UR: TVV</t>
  </si>
  <si>
    <t>TVV</t>
  </si>
  <si>
    <t>Porcentaje de personal alcanzado por las campañas de prevención en EPS-GEN</t>
  </si>
  <si>
    <t>Porcentaje de personas capacitadas en temas de igualdad EPS-GEN</t>
  </si>
  <si>
    <t>Porcentaje de personas capacitadas en temas de discriminacion en EPS-GEN</t>
  </si>
  <si>
    <t xml:space="preserve"> TVV- CFE Consolidado </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</si>
  <si>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erradicar la violencia de género y discriminación que pudiera existir.  </t>
  </si>
  <si>
    <t>(CFE Consolidado)</t>
  </si>
  <si>
    <t>0.7</t>
  </si>
  <si>
    <t>Operación y mantenimiento de las centrales generadoras de energía eléctrica</t>
  </si>
  <si>
    <t>E561</t>
  </si>
  <si>
    <t>Comisión Federal de Electricidad</t>
  </si>
  <si>
    <t>53</t>
  </si>
  <si>
    <t>Porcentaje de personas entre la que se difundió la campaña en materia de discriminación en EPS-Trasmisión</t>
  </si>
  <si>
    <t>Porcentaje de personas capacitadas en temas de igualdad en EPS-Transmisión</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</si>
  <si>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y erradicar la violencia de género que pudiera existir.  </t>
  </si>
  <si>
    <t>Operación y mantenimiento de la Red Nacional de Transmisión</t>
  </si>
  <si>
    <t>E579</t>
  </si>
  <si>
    <t>2.49</t>
  </si>
  <si>
    <t>Porcentaje del personal alcanzado por las campañas contra la discriminación EPS-Distribución</t>
  </si>
  <si>
    <t>Porcentaje de personal capacitado en temas de igualdad en EPS-Distribucion</t>
  </si>
  <si>
    <t>Operación y mantenimiento de la infraestructura del proceso de distribución de energía eléctrica</t>
  </si>
  <si>
    <t>E580</t>
  </si>
  <si>
    <t>0.63</t>
  </si>
  <si>
    <t>Porcentaje de personas capacitadas en temas de discriminacion</t>
  </si>
  <si>
    <t xml:space="preserve">Porcentaje de personal de Corporativo capacitado en temas de igualdad </t>
  </si>
  <si>
    <t xml:space="preserve">Porcentaje de avance de los mecanismos que promuevan la igualdad </t>
  </si>
  <si>
    <t>147</t>
  </si>
  <si>
    <t>168</t>
  </si>
  <si>
    <t>Prestación de servicios corporativos</t>
  </si>
  <si>
    <t>E582</t>
  </si>
  <si>
    <t>Porcentaje de personal alcanzado por la campaña vs la discriminacion</t>
  </si>
  <si>
    <t>Porcentaje de personas capacitadas en materia de igualdad de la DCNC</t>
  </si>
  <si>
    <t>Porcentaje de de avance en la elaboración de informe</t>
  </si>
  <si>
    <t>Funciones en relación con Estrategias de Negocios Comerciales, así como potenciales nuevos negocios</t>
  </si>
  <si>
    <t>E585</t>
  </si>
  <si>
    <t>Avance de las acciones establecidas en el Programa de Igualdad e Inclusión de la CFE 2020-2024</t>
  </si>
  <si>
    <t>31</t>
  </si>
  <si>
    <t>0.16</t>
  </si>
  <si>
    <t>Porcentaje de personas que participaron en las campañas vs la discriminación</t>
  </si>
  <si>
    <t>Porcentaje de personas capacitadas en temas de igualdad en DCIPI</t>
  </si>
  <si>
    <t>Porcentaje de avance en la elaboración de un diagn+ostico con PEG en la DCIPI</t>
  </si>
  <si>
    <t>Coordinación de las funciones y recursos para la infraestructura eléctrica</t>
  </si>
  <si>
    <t>P552</t>
  </si>
  <si>
    <r>
      <t xml:space="preserve">Monto Aprobado </t>
    </r>
    <r>
      <rPr>
        <sz val="10"/>
        <rFont val="Montserrat"/>
      </rPr>
      <t xml:space="preserve">
(millones de pesos)</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</si>
  <si>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 Impartición del Curso: Conceptos Mínimos de Género    2) Impartición del Conferencia: ¿Qué es el Hostigamiento Sexual y el Acoso Sexual?   3) Lanzamiento de la Campaña de difusión del Pronunciamiento de Cero Tolerancia a las Conductas de Hostigamiento Sexual y Acoso Sexual en la Comisión Federal de Electricidad</t>
    </r>
  </si>
  <si>
    <r>
      <t>Justificación de diferencia de avances con respecto a las metas programadas
UR:</t>
    </r>
    <r>
      <rPr>
        <sz val="10"/>
        <rFont val="Montserrat"/>
      </rPr>
      <t xml:space="preserve"> TVV
No hay diferencia de avance al periodo por ser indicador anual.</t>
    </r>
  </si>
  <si>
    <r>
      <t>Acciones de mejora para el siguiente periodo
UR:</t>
    </r>
    <r>
      <rPr>
        <sz val="10"/>
        <rFont val="Montserrat"/>
      </rPr>
      <t xml:space="preserve"> TVV
Sin información</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</si>
  <si>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(de las cuales 59 corresponde a la Dirección Corporativa de Administración),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 Impartición del Curso: Conceptos Mínimos de Género  2) Impartición del Conferencia: ¿Qué es el Hostigamiento Sexual y el Acoso Sexual?    3)Lanzamiento de la Campaña de difusión del Pronunciamiento de Cero Tolerancia a las Conductas de Hostigamiento Sexual y Acoso Sexual en la Comisión Federal de Electricidad  </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</si>
  <si>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1)Impartición del Curso: ?Conceptos Mínimos de Género?  2)Impartición del Conferencia: ?¿Qué es el Hostigamiento Sexual y el Acoso Sexual??  3)Lanzamiento de la Campaña de difusión del Pronunciamiento de Cero Tolerancia a las Conductas de Hostigamiento Sexual y Acoso Sexual en la Comisión Federal de Electricidad</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</si>
  <si>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(de las cuales 315 personas -168 mujeres y 147 hombres- corresponde a la áreas del Corporativo),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1)Impartición del Curso: Conceptos Mínimos de Género  2)Impartición del Conferencia: ¿Qué es el Hostigamiento Sexual y el Acoso Sexual?  3)Lanzamiento de la Campaña de difusión del Pronunciamiento de Cero Tolerancia a las Conductas de Hostigamiento Sexual y Acoso Sexual en la Comisión Federal de Electricidad  </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</si>
  <si>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 Impartición del Curso: Conceptos Mínimos de Género  2) Impartición del Conferencia: ¿Qué es el Hostigamiento Sexual y el Acoso Sexual?  3) Lanzamiento de la Campaña de difusión del Pronunciamiento de Cero Tolerancia a las Conductas de Hostigamiento Sexual y Acoso Sexual en la Comisión Federal de Electricidad.</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</si>
  <si>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 Impartición del Curso: Conceptos Mínimos de Género  2) Impartición del Conferencia: ¿Qué es el Hostigamiento Sexual y el Acoso Sexual?  3) Lanzamiento de la Campaña de difusión del Pronunciamiento de Cero Tolerancia a las Conductas de Hostigamiento Sexual y Acoso Sexual en la Comisión Federal de Electricidad  </t>
    </r>
  </si>
  <si>
    <r>
      <t>Acciones realizadas en el periodo
UR:</t>
    </r>
    <r>
      <rPr>
        <sz val="10"/>
        <rFont val="Montserrat"/>
      </rPr>
      <t xml:space="preserve"> TVV
En la programación del año 2020 del Anexo 13 ?Erogaciones para la Igualdad entre Mujeres y Hombres? del Presupuesto de Egresos de la Federación, la mayoría de las acciones comprometidas por parte de las distintas áreas de la CFE están vinculadas con capacitación y difusión de información.   Durante el tercer trimestre del 2020, la UGI capacitó a 380 personas de diversas áreas, lo cual es parte del cumplimiento de las metas del Anexo 13 del año 2020 encaminadas a generar una cultura institucional basada en la igualdad entre mujeres y hombres.  Entre las acciones de capacitación y difusión que han llevado a cabo la Unidad de Género e Inclusión de la CFE para cumplir las metas del Anexo 13 en el tercer trimestre del presente año se encuentran:    1) Impartición del Curso: Conceptos Mínimos de Género;  2) Impartición del Conferencia: ?¿Qué es el Hostigamiento Sexual y el Acoso Sexual? 3) Lanzamiento de la Campaña de difusión del Pronunciamiento de Cero Tolerancia a las Conductas de Hostigamiento Sexual y Acoso Sexual en la Comisión Federal de Electricidad.</t>
    </r>
  </si>
  <si>
    <r>
      <t>Acciones realizadas en el periodo
UR:</t>
    </r>
    <r>
      <rPr>
        <sz val="10"/>
        <rFont val="Montserrat"/>
      </rPr>
      <t xml:space="preserve"> T9N
Indicador: Porcentaje de avance en la elaboración de un diagnóstico sobre la situación de violencia laboral y de género en centros de trabajo de Pemex y definición de estrategias para su prevención y atención.  Se cuenta con la propuesta del ?Proyecto exploratorio para el fortalecimiento de capacidades institucionales para la plena realización de una cultura de inclusión, igualdad, no violencia y no discriminación en PEMEX?, como parte del trabajo de coordinación interinstitucional que se ha realizado con El Colegio de México.  ;  Indicador: Tasa de variación anual de personas participantes en la Estrategia de Mentorías en 2020 con respecto a 2019.  Se inicio el proceso administrativo y de gestión para la realización de la Estrategia de Mentorías 2020, mediante la elaboración de las Condiciones Contractuales y de las Especificaciones Técnicas para la asistencia técnica y conceptual y el apoyo logístico necesario. Asimismo, se hizo una presentación de los objetivos y aspectos generales ;  Indicador: Porcentaje de actividades de sensibilización realizadas en materia de inclusión, igualdad de género, nodiscriminación y no violencia para el personal activo de Pemex, con respecto a las actividades programadas.  Se realizaron 3 actividades de sensibilización mediante transmisiones en vivo por internet y por la intranet de PEMEX. El 27 julio el documental de la CNDH ?Detrás de lo que ves?, sobre trata de personas; el 26 de agosto, el cortometraje ?Marías?, sobre la discriminación y violencia contra mujeres y niñas indígenas; y el 23 de septiembre el documental El Engaño, con el tema la Explotación sexual y el Tráfico de mujeres, niñas y niños. Para sensibilizar a niñas y niños, del 3 al 14 de agosto se llevó a cabo el Curso de Verano virtual ?PEMEX sin Igual?, para generar un espacio recreativo, incluyente, libre de discriminación y violencia de género y como una medida de corresponsabilidad por parte de la empresa en el cuidado de la niñez de la comunidad petrolera. Con estas actividades se benefició a 2497 personas en el tercer trimestre.  </t>
    </r>
  </si>
  <si>
    <r>
      <t>Justificación de diferencia de avances con respecto a las metas programadas
UR:</t>
    </r>
    <r>
      <rPr>
        <sz val="10"/>
        <rFont val="Montserrat"/>
      </rPr>
      <t xml:space="preserve"> T9N
Para el indicador ?Porcentaje de avance en la elaboración de un diagnóstico sobre la situación de violencia laboral y de género en centros de trabajo de Pemex y definición de estrategias para su prevención y atención?, en el mes de julio se contó con la propuesta del ?Proyecto exploratorio para el fortalecimiento de capacidades institucionales para la plena realización de una cultura de inclusión, igualdad, no violencia y no discriminación en PEMEX?; sin embargo, se ha postergado la contratación de la entidad académica que lo realizará por cuestiones administrativas y debido a la pandemia por COVID-19. Se tiene un avance del 20% acumulado.;  El indicador ?Tasa de variación anual de personas participantes en la Estrategia de Mentorías en 2020 con respecto a 2019? presentará resultados en el cuarto trimestre. Se ha iniciado el proceso de administrativo y de gestión mediante la elaboración de las Condiciones Contractuales y de las Especificaciones Técnicas para la asistencia técnica y con;  Con las acciones realizadas para dar seguimiento al indicador ?Porcentaje de actividades de sensibilización realizadas en materia de inclusión, igualdad de género, no discriminación y no violencia para el personal activo de Pemex, con respecto a las actividades programadas?, se alcanzó el 37.5% de la meta programada para el tercertrimestre y un porcentaje acumulado del 33.3% de la meta anual. Los porcentajes responden a que, debido a la Emergencia del COVID-19, durante el tercer trimestre se avanzó en el diseño y gestión del proyecto Caravana Virtual Pemex, que prevé un alcance a nivel nacional y espera concretarse en el mes de octubre del 2020.</t>
    </r>
  </si>
  <si>
    <r>
      <t>Acciones de mejora para el siguiente periodo
UR:</t>
    </r>
    <r>
      <rPr>
        <sz val="10"/>
        <rFont val="Montserrat"/>
      </rPr>
      <t xml:space="preserve"> T9N
El proceso de sensibilización seguirá realizándose de manera virtual y se intensificará en el último trimestre del año con las actividades de la Caravana Virtual Pemex, que durante este tercer trimestre se centró en su diseño y gestión.  Se incluirán en la estrategia de capacitación, los cursos en línea: ?Igualdad entre mujeres y hombres en el ámbito laboral? y ?Paso a paso construimos la inclusión en Pemex?, adicionales a los que se desarrollaron durante el tercer trimestre.  </t>
    </r>
  </si>
  <si>
    <r>
      <t>Acciones realizadas en el periodo
UR:</t>
    </r>
    <r>
      <rPr>
        <sz val="10"/>
        <rFont val="Montserrat"/>
      </rPr>
      <t xml:space="preserve"> GYN
Durante el tercer trimestre del 2020 se otorgaron 44,600 consultas, como resultado  del indicador obtenido 0.81 respecto al esperado de 2.09</t>
    </r>
  </si>
  <si>
    <r>
      <t>Justificación de diferencia de avances con respecto a las metas programadas
UR:</t>
    </r>
    <r>
      <rPr>
        <sz val="10"/>
        <rFont val="Montserrat"/>
      </rPr>
      <t xml:space="preserve"> GYN
La disminución del  porcentaje de cumplimiento en la consulta es ocasionado por la pandemia de COVID-19, lo cual ocasiono la inasistencia  por el riesgo de contagio, además de no contar con el suficiente personal por considerarse grupos vulnerables lo cual impacto en el cierre de  agendas </t>
    </r>
  </si>
  <si>
    <r>
      <t>Acciones de mejora para el siguiente periodo
UR:</t>
    </r>
    <r>
      <rPr>
        <sz val="10"/>
        <rFont val="Montserrat"/>
      </rPr>
      <t xml:space="preserve"> GYN
Se estableció el programa de ?ACOMPAÑAMIENTO TELEFÒNICO LÌNEA DE SALUD MATERNA?, la cual consiste de manera inicial y enfática en orientar a la prevención de otras enfermedades transmisibles; así como prevención de la morbilidad y mortalidad materna y neonatal, y de la exacerbación de las enfermedades crónicas, mismas que pueden estar presentes en mujeres embarazadas y en edad reproductiva. Asimismo, el manejo de complicaciones y la orientación para emergencias obstétricas.</t>
    </r>
  </si>
  <si>
    <r>
      <t>Acciones realizadas en el periodo
UR:</t>
    </r>
    <r>
      <rPr>
        <sz val="10"/>
        <rFont val="Montserrat"/>
      </rPr>
      <t xml:space="preserve"> GYN
Del porcentaje de materiales y recursos didácticos elaborados en materia de igualdad, no discriminación y de acceso a las mujeres a una vida libre de violencia realizados. Se diseñaron dos recursos didácticos a implementar en el cuarto trimestre.;  De manera general referimos que las acciones correspondientes al tercer trimestre se focalizaron en 53 actividades de difusión electrónica en materia de género, 51 acciones alusivas al día naranja y en cuatro eventos presenciales debido a la emergencia sanitaria por el COVID 19, ya que todos los esfuerzos del Instituto se siguen centrando en dar respuesta oportuna a la atención de la derechohabiencia.;  Del porcentaje de campañas de difusión en materia de igualdad y no discriminaciones realizadas. Se implementaron 53 acciones en las que se difundió en su gran mayoría de forma virtual la información.;  Del porcentaje de acciones de sensibilización y capacitación en materia de igualdad, no discriminación y de acceso a las mujeres a una vida li;  Del porcentaje de acciones de sensibilización y capacitación en materia de igualdad, no discriminación y de acceso a las mujeres a una vida libre de violencia realizadas. Se realizaron cuatro procesos de sensibilización. Los procesos se reprogramaron para el cuarto trimestre ya que el Instituto recién esta planteando el regreso de la plantilla laboral en su totalidad.</t>
    </r>
  </si>
  <si>
    <r>
      <t>Justificación de diferencia de avances con respecto a las metas programadas
UR:</t>
    </r>
    <r>
      <rPr>
        <sz val="10"/>
        <rFont val="Montserrat"/>
      </rPr>
      <t xml:space="preserve"> GYN
Del porcentaje de campañas de difusión en materia de igualdad y no discriminaciones realizadas. Se mantuvo el avance del 49.99% de la meta esperada, debido a que se detuvo su implementación y se reprogramo para el cuarto trimestre por la emergencia sanitaria del COVID 19.    ;  Del porcentaje de Enlaces de Igualdad de Género capacitados. Se esperaba un avance del 53.76% pero se registró un avance del 71.42% de la meta esperada, debido a la emergencia sanitaria por el COVID 19, se impulsó el fortalecimiento de los Enlaces a través de eventos en línea organizados por el Instituto Nacional de las Mujeres a los que se les extendió la invitación.;  Del porcentaje de materiales y recursos didácticos elaborados en materia de igualdad, no discriminación y de acceso a las mujeres a una vida libre de violencia realizados. Se cumplió al 100% la meta programada, debido a que no obstante las medidas sanitarias preventivas para evitar contagios por la emergencia sanitaria COVID 19, el Instituto cont;  Del porcentaje de acciones de difusión e información en materia de igualdad, no discriminación y de acceso a las mujeres a una vida libre de violencia realizadas en las Unidades Administrativas. Se esperaba un avance del 94.4% y se registró un avance del 187.30 de la meta esperada, debido a que la emergencia sanitaria por el COVID 19, trajo como consecuencia el replanteamiento para continuar con la difusión en materia de igualdad, la cual se focalizó vía electrónica, dando como resultado un mayor alcance en la difusión en esta materia.</t>
    </r>
  </si>
  <si>
    <r>
      <t>Acciones de mejora para el siguiente periodo
UR:</t>
    </r>
    <r>
      <rPr>
        <sz val="10"/>
        <rFont val="Montserrat"/>
      </rPr>
      <t xml:space="preserve"> GYN
Sin información</t>
    </r>
  </si>
  <si>
    <r>
      <t>Acciones realizadas en el periodo
UR:</t>
    </r>
    <r>
      <rPr>
        <sz val="10"/>
        <rFont val="Montserrat"/>
      </rPr>
      <t xml:space="preserve"> GYR
En el periodo al mes de julio de 2020, la oportunidad en el inicio de la vigilancia prenatal fue de 50.7%, el promedio de atenciones prenatales por embarazada resultó en 5.9, por abajo de la meta establecida para el periodo (7.0). </t>
    </r>
  </si>
  <si>
    <r>
      <t>Justificación de diferencia de avances con respecto a las metas programadas
UR:</t>
    </r>
    <r>
      <rPr>
        <sz val="10"/>
        <rFont val="Montserrat"/>
      </rPr>
      <t xml:space="preserve"> GYR
Respecto a la Oportunidad de Inicio de la Vigilancia Prenatal, en la actualidad, ya no es obligatorio que la embarazada acuda a la atención prenatal, si ella no va a atenderse en el Instituto, simplemente con que se presente a partir de la semana 34 de gestación para la expedición de su incapacidad por maternidad, esto ha impactado de manera negativa en el cumplimiento de la meta. Para el Promedio de Atenciones Penatales por Embarazada, el logro de este indicador no se alcanzó debido a la contingencia por COVID-19, ya que como medida preventiva para evitar el contagio en mujeres embarazadas (población vulnerable) se  solicitó que no acudieran a consulta, salvo en caso de emergencia obstétrica.</t>
    </r>
  </si>
  <si>
    <r>
      <t>Acciones de mejora para el siguiente periodo
UR:</t>
    </r>
    <r>
      <rPr>
        <sz val="10"/>
        <rFont val="Montserrat"/>
      </rPr>
      <t xml:space="preserve"> GYR
Se está solicitando el análisis de indicadores a nivel de Órganos Operativos Administración Desconcentrada (OOAD).</t>
    </r>
  </si>
  <si>
    <r>
      <t>Acciones realizadas en el periodo
UR:</t>
    </r>
    <r>
      <rPr>
        <sz val="10"/>
        <rFont val="Montserrat"/>
      </rPr>
      <t xml:space="preserve"> GYR
3. Capacitación sobre el Servicio de Guardería. Revisión de las unidades temáticas desarrolladas para el Curso Básico para Personal de Fomento de la Salud en Guarderías IMSS, así como de la estructura de la capacitación, temario y tabla de ponderación. En colaboración con la Comisión Nacional de Derechos Humanos (CNDH), se acordó realizar una Capacitación en Línea con los temas: Derechos Humanos y Violencia y Personas con Discapacidad transformando barreras y oportunidades, con la participación aproximada de 7,000 personas de las 35 OOAD de Guarderías del IMSS: Debido a la Emergencia Sanitaria por COVID-19 el Taller Crecer Juntos se reagendó de conformidad con las indicaciones de las autoridades sanitarias. Revisión del diseño instruccional y solicitud de ajustes de los diferentes apartados que lo conforman: contenidos temáticos, ejercicios, foros,  videos glosario, fuentes bibliográficas y evaluaciones de las unidades 1 y 2. Se concluyó el diseño instruccional, actualmente en revisión;  1. Simplificación del marco regulatorio del servicio de guardería. Se asesoró a los Departamentos de Guarderías respecto a lo establecido en normatividad en materia de pedagogía, fomento de la salud y alimentación, así como sobre las acciones específicas a implementar para la prevención y control de brotes de COVID-19. Se atendieron las consultas y asesorías técnicas solicitadas por los Departamentos de Guarderías relacionadas con pedagogía. Se integraron las versiones preliminares de los procedimientos de fomento de la salud y alimentación para las guarderías de prestación indirecta y del procedimiento de pedagogía para guarderías de prestación directa e indirecta, a fin de someterlos a consideración de las autoridades normativas y comentarios de los Órganos de Operación Administrativa Desconcentrada (OOAD). Se concluyó con la actualización del Procedimiento de pedagogía para guarderías de prestación indirecta, mismo que ha sido presentado a la Coordinadora de guarderías para visto bueno y comentarios al respecto.  </t>
    </r>
  </si>
  <si>
    <r>
      <t>Justificación de diferencia de avances con respecto a las metas programadas
UR:</t>
    </r>
    <r>
      <rPr>
        <sz val="10"/>
        <rFont val="Montserrat"/>
      </rPr>
      <t xml:space="preserve"> GYR
Porcentaje de madres trabajadoras beneficiarias mediante el servicio de guardería.El indicador alcanzó el 91.85% de cumplimiento, por debajo de la meta planeado debido a:  Los beneficiarios del servicio esta establecido en el artículo 201  El ramo de guarderías cubre el riesgo de no poder proporcionar cuidados durante la jornada de trabajo a sus hijos en la primera infancia, de la mujer trabajadora, del trabajador viudo o divorciado o de aquél al que judicialmente se le hubiera confiado la custodia de sus hijos..., sin embargo, el 4 de abril de 2019, el Pleno de la Cámara de Diputados aprobó la iniciativa para que los padres trabajadores puedan beneficiarse de la guarderías del Instituto, el dictamen fue enviado al Senado, esta modificación busca dar cumplimiento a lo dispuesto en los artículos 1° y 4° de la Constitución Política de las Estados Unidos Mexicanos a fin de garantizar la igualdad de derechos para los hombres padres de familia, asegurando por una parte el desarrollo integra;  Porcentaje de cobertura de la demanda del servicio de guarderías. El indicador alcanzó 101.04 de cumplimiento, superando la meta planeada debido a lo siguiente:  La variable, número de lugares instalados alcanzó el 99.40% de cumplimiento respecto a la meta planeada.    La variable de la demanda potencial alcanzó 98.37%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se alcanzará el nivel planeado, sin embargo ambos efectos hicieron que el resultado del indicador fuera mayor a la meta planeada.</t>
    </r>
  </si>
  <si>
    <r>
      <t>Acciones de mejora para el siguiente periodo
UR:</t>
    </r>
    <r>
      <rPr>
        <sz val="10"/>
        <rFont val="Montserrat"/>
      </rPr>
      <t xml:space="preserve"> GYR
Sin información</t>
    </r>
  </si>
  <si>
    <r>
      <t>Acciones realizadas en el periodo
UR:</t>
    </r>
    <r>
      <rPr>
        <sz val="10"/>
        <rFont val="Montserrat"/>
      </rPr>
      <t xml:space="preserve"> GYR
El resultado estimado a septiembre de 2020, con base en el mes de junio de 2020, se realizaron 482,682 entrevistas dirigidas a no embarazadas o no usuarias; 352,362 a puérperas en posparto y posaborto; 233,729 a varones, 94,540 a mujeres y hombres adolescentes 355,650 a usuarias o usuarios de métodos anticonceptivos. </t>
    </r>
  </si>
  <si>
    <r>
      <t>Justificación de diferencia de avances con respecto a las metas programadas
UR:</t>
    </r>
    <r>
      <rPr>
        <sz val="10"/>
        <rFont val="Montserrat"/>
      </rPr>
      <t xml:space="preserve"> GYR
Para el indicador porcentaje de entrevistas de consejería anticonceptiva, se muestra una disminución importante del logro respecto a la meta estimada de 90.0 alcanzando 64.9%, las variables probables identificadas son un disminución de las acciones de comunicación educativa y consejería derivadas de la pandemia COVID-19 y otra la identificación de subregistro en los sistemas de información que afecta las cifras totales de aceptantes, impactando en el desempeño del indicador.</t>
    </r>
  </si>
  <si>
    <r>
      <t>Acciones de mejora para el siguiente periodo
UR:</t>
    </r>
    <r>
      <rPr>
        <sz val="10"/>
        <rFont val="Montserrat"/>
      </rPr>
      <t xml:space="preserve"> GYR
Se fortalecerán las acciones de consejería y comunicación educativa en salud sexual y reproductiva para mejorar las coberturas anticonceptivas que disminuyeron a consecuencia de la actual pandemia por COVID 19 y acciones de difusión y promoción por diversos medios.</t>
    </r>
  </si>
  <si>
    <r>
      <t>Acciones realizadas en el periodo
UR:</t>
    </r>
    <r>
      <rPr>
        <sz val="10"/>
        <rFont val="Montserrat"/>
      </rPr>
      <t xml:space="preserve"> 811
Porcentaje de pago de inscripciones y colegiaturas a las y los hijos de servidoras y/o servidores públicos de la FGR, que hayan fallecido desempeñando funciones o tareas de combate a la delincuencia.  Entre enero y septiembre de 2020, la Dirección General de Recursos Humanos y Organización (DGRHO), pagó un total de 300 facturas por concepto de inscripción y/o colegiaturas con cargo al presupuesto 2020, lo que representó el 100% de las 300 recibidas para pago, 10 puntos porcentuales por encima de la meta programada al periodo del 90.0%.</t>
    </r>
  </si>
  <si>
    <r>
      <t>Justificación de diferencia de avances con respecto a las metas programadas
UR:</t>
    </r>
    <r>
      <rPr>
        <sz val="10"/>
        <rFont val="Montserrat"/>
      </rPr>
      <t xml:space="preserve"> 811
Porcentaje de pago de inscripciones y colegiaturas a las y los hijos de servidoras y/o servidores públicos de la FGR, que hayan fallecido desempeñando funciones o tareas de combate a la delincuencia.  El comportamiento de la meta obedeció a que la DGRHO realizó un seguimiento vía correo electrónico (ayudaeconomicaextraordinaria@pgr.gob.mx) y telefónica con las/los solicitantes y/o beneficiarias/os que remitieron solicitudes de reembolsos o facturas incompletas o incorrectas, lo cual ayudo a solventar dichas circunstancias y lograr el pago de la totalidad de las facturas recibidas.</t>
    </r>
  </si>
  <si>
    <r>
      <t>Acciones de mejora para el siguiente periodo
UR:</t>
    </r>
    <r>
      <rPr>
        <sz val="10"/>
        <rFont val="Montserrat"/>
      </rPr>
      <t xml:space="preserve"> 811
Se fortaleció el seguimiento vía telefónica y mediante el correo electrónico ayudaeconomicaextraordinaria@pgr.gob.mx, a las y los solicitantes y beneficiarios/as que remitieron solicitudes de renovaciones incompletas o incorrectas, a fin de atender los temas relacionados con la Ayuda Económica Extraordinaria.</t>
    </r>
  </si>
  <si>
    <r>
      <t>Acciones realizadas en el periodo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Con el propósito de contar con una participación igualitaria en actividades académicas en materia de género y derechos humanos de las mujeres, la DGFP ofreció a todo el personal diversas actividades en las que, al tercer trimestre de 2020, aprobaron la capacitación 657 servidoras y servidores públicos, 395 mujeres y 262 hombres, lo que significó el 54.75% del total del personal programado a capacitar de la FGR, 6.08 puntos porcentuales por debajo de la meta programada al periodo de 60.83%.</t>
    </r>
  </si>
  <si>
    <r>
      <t>Justificación de diferencia de avances con respecto a las metas programadas
UR:</t>
    </r>
    <r>
      <rPr>
        <sz val="10"/>
        <rFont val="Montserrat"/>
      </rPr>
      <t xml:space="preserve"> 133
Porcentaje de personas de la FGR que aprobaron las actividades académicas en materia de perspectiva de género y derechos humanos de las mujeres, respecto del total de personas asistentes en la FGR, durante 2020.La variación obedeció a que, durante el tercer trimestre, esta Dirección General, atendiendo todas las medidas de seguridad que ha tomado la Institución respecto de la propagación del virus SARS-CoV-2 COVID-19, llevó a cabo únicamente cursos de capacitación en línea, con el fin de salvaguardar en todo momento la integridad de las y los servidores públicos.</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</si>
  <si>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</si>
  <si>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cartillas diseñadas sobre violencia política contra las mujeres en razón de género, dirigidas a población indígena, respecto de las cartillas programadas a realizar.  El indicador es de periodicidad semestral, sin embargo, se informa que, al tercer trimestre de 2020, se ha logrado el 75% de avance para la elaboración de las cartillas diseñadas sobre violencia política contra las mujeres en razón de género, dirigidas a población indígena.  Porcentaje de avance en el diseño y elaboración del protocolo de actuación ministerial en materia de violencia política contra las mujeres en razón de género, respecto del avance programado.  Al tercer trimestre de 2020, se ha logrado el 75% de avance en el diseño y elaboración del protocolo de actuación ministerial en materia de violencia política contra las mujeres en razón de género. Porcentaje de avance en el diseño y elaboración de la metodología para la base nacional de violencia política contra las mujeres en razón de género, respecto del avance programado.  Al tercer trimestre de 2020, se ha logrado un avance del 50% en el diseño y elaboración de la metodología para la base nacional de violencia política contra las mujeres en razón de género.</t>
    </r>
  </si>
  <si>
    <r>
      <t>Justificación de diferencia de avances con respecto a las metas programadas
UR:</t>
    </r>
    <r>
      <rPr>
        <sz val="10"/>
        <rFont val="Montserrat"/>
      </rPr>
      <t xml:space="preserve"> 700
Porcentaje de cartillas diseñadas sobre violencia política contra las mujeres en razón de género, dirigidas a población indígena, respecto de las cartillas programadas a realizar.  La variación obedeció, a que se emitirá el fallo de la empresa licitante ganadora en el mes de octubre y, toda vez que los cuatro contenidos programados se realizarán a lo largo de un día de trabajo, se cumpliría con la meta para el cuarto trimestre de 2020. Porcentaje de avance en el diseño y elaboración del protocolo de actuación ministerial en materia de violencia política contra las mujeres en razón de género, respecto del avance programado.  Se cumplió la meta programada al periodo.  Porcentaje de avance en el diseño y elaboración de la metodología para la base nacional de violencia política contra las mujeres en razón de género, respecto del avance programado.  La razón por la que el indicador presenta 25 puntos porcentuales por debajo de la meta programada al periodo de 75%, radica en que hasta el mes de octubre, se concretarán las gestiones administrativas para la obtención de la Licitación Pública Nacional.</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</si>
  <si>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otras instituciones, una plataforma de capacitación a distancia para poder llegar en el mediano plazo a una mayor población objetivo.</t>
    </r>
  </si>
  <si>
    <r>
      <t>Acciones realizadas en el periodo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Al concluir el tercer trimestre, se tuvo un avance del 75.0% de la investigación con título provisional ?El acceso a la justicia especializada para las adolescentes en conflicto con la ley en México (a la luz de las inminentes reformas de 2020)?.  Porcentaje de cursos impartidos en materia de igualdad entre mujeres y hombres respecto a los cursos de capacitación programados por el INACIPE.  Al cierre del tercer trimestre se impartieron seis cursos en materia de igualdad entre mujeres y hombres, lo que representó el 2.47% de los 243 cursos programados por el INACIPE y 0.82 puntos porcentuales por debajo de la meta programada al periodo de 3.29%.  Porcentaje de servidoras públicas del Instituto Nacional de Ciencias Penales capacitadas, respecto del total de personal capacitado.  El indicador es de medición anual, sin embargo, se informa que de enero a septiembre se han realizado nueve cursos en línea en diversas materias dirigidos a las servidoras y servidores públicos que forman parte de la estructura orgánica del INACIPE, con una participación de 203 personas, 144 mujeres y 59 hombres.</t>
    </r>
  </si>
  <si>
    <r>
      <t>Justificación de diferencia de avances con respecto a las metas programadas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Se cumplió con la meta programada al periodo, realizando las siguientes actividades:  1) Análisis de la información remitida por los Estados respecto a mujeres adolescentes en el Sistema de Justicia Especializado.  2) Sistematización de la información remitida por los Estados respecto a mujeres adolescentes en el Sistema de Justicia Especializado.  3) Elaboración del Reporte con la información remitida por los Estados respecto a mujeres adolescentes en el Sistema de Justicia Especializado.  Porcentaje de cursos impartidos en materia de igualdad entre mujeres y hombres respecto a los cursos de capacitación programados por el INACIPE.  La variación en la meta obedeció a que hasta el tercer trimestre del año se llevaron a cabo las acciones en materia de igualdad entre mujeres y hombres como resultado de la reprogramación de actividades por la emergencia sanitaria por la pandemia generada por el virus SARS-CoV2 (COVID-19).  Porcentaje de servidoras públicas del Instituto Nacional de Ciencias Penales capacitadas, respecto del total de personal capacitado  El indicador es de medición anual.</t>
    </r>
  </si>
  <si>
    <r>
      <t>Acciones de mejora para el siguiente periodo
UR:</t>
    </r>
    <r>
      <rPr>
        <sz val="10"/>
        <rFont val="Montserrat"/>
      </rPr>
      <t xml:space="preserve"> SKC
La oferta educativa del INACIPE se ha replanteado con la finalidad de orientarla hacia la modalidad virtual. En el mes de junio se trabajó en perfeccionar la plataforma de internet a fin de que a partir del mes de julio bajo la modalidad de aula virtual se reforzaran contenidos académicos y continuar así con el fortalecimiento de las actividades que apoyen al estado de derecho y a los temas relacionados con la igualdad entre hombres y mujeres.</t>
    </r>
  </si>
  <si>
    <r>
      <t>Acciones realizadas en el periodo
UR:</t>
    </r>
    <r>
      <rPr>
        <sz val="10"/>
        <rFont val="Montserrat"/>
      </rPr>
      <t xml:space="preserve"> 601
Porcentaje de carpetas de investigación atendidas respecto de las carpetas de investigación en trámite en materia del orden federal por delitos de violencia contra las mujeres y trata de personas, en 2020.  Se atendieron 201 carpetas de investigación: 33 acumulaciones, 7 archivos temporales, 46 incompetencias, 83 no ejercicios de la acción penal, 11 abstenciones de investigación y 21 judicializaciones; lo que representó el 30.64 % respecto de las 656 carpetas de investigación en trámite, 19.13 puntos porcentuales por encima de la meta programada al periodo de 11.51%.  Porcentaje de servicios otorgados por la FEVIMTRA a mujeres, niñas, niños y adolescentes víctimas de violencia de género y trata de personas en 2020.  Se otorgaron 20,874 servicios a víctimas de violencia de género extrema y trata de personas, lo que representó el 57.02% respecto de los 36,607 programados a realizar en el año, 16.42 puntos porcentuales por debajo de la meta programada al periodo de 73.44%.  Porcentaje de cumplimiento de las actividades de capacitación y prevención realizadas respecto de total de actividades de capacitación y prevención programadas a realizar.  Se llevaron a cabo 57 actividades de capacitación y prevención, lo que representó el 89.06% de las 64 actividades programadas, y 18.75 puntos porcentuales por encima de la meta programada al periodo de 70.31.  Porcentaje de niñas, niños y adolescentes localizados respecto del total cuya desaparición fue difundida mediante alertas y prealertas.  Se registró un avance del 63.79% al localizar a 37 NNA de las 58 alertas activadas (40 mujeres y 18 hombres), 17.64 puntos porcentuales por encima de la meta programada al periodo de 46.15%.
</t>
    </r>
    <r>
      <rPr>
        <b/>
        <sz val="10"/>
        <rFont val="Montserrat"/>
      </rPr>
      <t>UR:</t>
    </r>
    <r>
      <rPr>
        <sz val="10"/>
        <rFont val="Montserrat"/>
      </rPr>
      <t xml:space="preserve"> 600
Porcentaje de aprobación de servidores públicos de tres niveles de gobierno asistentes a cursos de derechos humanos y/o antropología social con perspectiva de género de las personas indígenas y afromexicanas. Se capacitó y aprobaron 64 personas.  Porcentaje de aprobación de personas indígenas y afromexicanas asistentes a cursos de derechos humanos y violencia de género. Se capacitó y aprobaron 518 personas.  Porcentaje de acciones de difusión en derechos humanos y prevención de violencia de género en lengua materna, dirigidas a personas indígenas y afromexicanas. Se realizaron 15 materiales de difusión.  Porcentaje de aprobación de servidores públicos de tres ámbitos de gobierno de nivel medio y alto, asistentes a cursos de derechos humanos y/o antropología social con perspectiva de género de las personas indígenas y afromexicanas. Se realizó una actividad en línea, asistió una mujer y aprobó el examen.    Porcentaje de avance en acciones para ejecución del proyecto piloto Estrategia para la prevención del ejercicio de violencia de género en el ámbito laboral y doméstico, respecto de acciones programadas. Se realizaron distintas actividades.  Porcentaje de servidores/as públicos/as que aprobaron el curso de argumentación jurídica y/o investigación y litigación con perspectiva de género. Se realizaron distintas actividades.  Porcentaje de avance en acciones para el desarrollo de una Evaluación Técnico-Jurídica con perspectiva de género, respecto de las acciones programadas. Se realizaron distintas actividades, y en el 3er trim. se concluyó el Anexo.  Grado de satisfacción de participantes en actividades de difusión organizadas por UIG, para promover conocimiento y reflexión sobre temas de su competencia. Se obtuvieron 258 evaluaciones satisfactorias, de 292 evaluaciones realizadas.  Porcentaje de servidores públicos que aprobaron capacitación especializada en perspectiva de género dirigida a servicios periciales de la FGR. Se realizaron distintas actividades.</t>
    </r>
  </si>
  <si>
    <r>
      <t>Justificación de diferencia de avances con respecto a las metas programadas
UR:</t>
    </r>
    <r>
      <rPr>
        <sz val="10"/>
        <rFont val="Montserrat"/>
      </rPr>
      <t xml:space="preserve"> 601
Porcentaje de carpetas de investigación atendidas respecto de las carpetas de investigación en trámite en materia del orden federal por delitos de violencia contra las mujeres y trata de personas, en 2020.  La variación es derivada del fortalecimiento implementado a las Unidades de Investigación y Litigación de la FEVIMTRA, a las cuales se reasignaron un mayor número de Agentes del Ministerio Público de la Federación.  Porcentaje de servicios otorgados por la FEVIMTRA a mujeres, niñas, niños y adolescentes víctimas de violencia de género y trata de personas en 2020.  La variación obedeció, a la disminución en las solicitudes de los servicios proporcionados a las víctimas, los cuales están relacionados a las necesidades específicas de cada una de ellas y a la atención de acuerdo con sus necesidades.  Porcentaje de cumplimiento de las actividades de capacitación y prevención realizadas respecto de total de actividades de capacitación y prevención programadas a realizar.  El incremento en la meta obedeció a que se participó en actividades de capacitación y prevención del Día Mundial contra la Trata de Personas, todas en línea, lo que permitió tener una participación más nutrida de la que regularmente se da de manera presencial y en el tercer trimestre, se incrementaron las actividades de capacitación en línea proporcionadas y recibidas por el personal de la FEVIMTRA.  Porcentaje de niñas, niños y adolescentes localizados respecto del total cuya desaparición fue difundida mediante alertas y prealertas.  La variación de la meta obedeció a un mayor número de niñas, niños y adolescentes localizados, resultado de la estrecha colaboración entre las Coordinaciones Estatales y la Coordinación Nacional del Programa Alerta AMBER México.
</t>
    </r>
    <r>
      <rPr>
        <b/>
        <sz val="10"/>
        <rFont val="Montserrat"/>
      </rPr>
      <t>UR:</t>
    </r>
    <r>
      <rPr>
        <sz val="10"/>
        <rFont val="Montserrat"/>
      </rPr>
      <t xml:space="preserve"> 600
Porcentaje de aprobación de servidores públicos de tres niveles de gobierno que asistieron a cursos de derechos humanos y/o antropología social con perspectiva de género de las personas indígenas y afromexicanas.  Se mostró interés hacía curso.  Porcentaje de aprobación de personas indígenas y afromexicanas asistentes a cursos de derechos humanos y violencia de género.  Se mostró interés en la actividad.  Porcentaje de acciones de difusión en derechos humanos y prevención de violencia de género en lengua materna, dirigidas a personas indígenas y afromexicanas.  Dificultades para realizar taller de traducción.  Porcentaje de aprobación de servidores públicos de tres ámbitos de gobierno de nivel medio y alto, asistentes a cursos de derechos humanos y/o antropología social con perspectiva de género de las personas indígenas y afromexicanas.  Perfil de las personas interesadas es sustantivo.  Porcentaje de avance en las acciones para ejecución del proyecto piloto Estrategia para la prevención del ejercicio de violencia de género en el ámbito laboral y doméstico, respecto de las acciones programadas.  Indicador de periodicidad anual.  Porcentaje de servidores públicos que aprobaron el curso de argumentación jurídica y/o investigación y litigación con perspectiva de género.  Indicador de periodicidad anual.  Porcentaje de avance en las acciones para el desarrollo de una Evaluación Técnico-Jurídica con perspectiva de género, respecto de las acciones programadas.  Indicador de periodicidad anual.  Grado de satisfacción de las y los participantes en las actividades de difusión organizadas por la UIG, para promover el conocimiento y la reflexión sobre temas de su competencia.  Personas evaluaron más como -excelentes- aspectos del tema e información que recibieron.  Porcentaje de servidores públicos que aprobaron la capacitación especializada en perspectiva de género dirigida a servicios periciales de la FGR.  Indicador de periodicidad anual.</t>
    </r>
  </si>
  <si>
    <r>
      <t>Acciones de mejora para el siguiente periodo
UR:</t>
    </r>
    <r>
      <rPr>
        <sz val="10"/>
        <rFont val="Montserrat"/>
      </rPr>
      <t xml:space="preserve"> 601
Fortalecimiento de la coordinación con instituciones educativas, para proporcionar información a las y los estudiantes, y aquellas que por el desarrollo de sus actividades y la población a la que le proporcionan servicios, se puede proporcionar capacitación, lo anterior para la prevención, identificación de casos y alentar la denuncia de los delitos.  Fortalecimiento de la cooperación interinstitucional, en especial con el sector salud para la recepción de víctimas en estado de emergencia.  Reforzamiento de mecanismos de cooperación con instituciones, empresas y organizaciones públicas y privadas, con el objeto de promover apoyos en materia de capacitación, educación, cultura, actividades formativas y recreativas en beneficio de las usuarias.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t>
    </r>
    <r>
      <rPr>
        <b/>
        <sz val="10"/>
        <rFont val="Montserrat"/>
      </rPr>
      <t>UR:</t>
    </r>
    <r>
      <rPr>
        <sz val="10"/>
        <rFont val="Montserrat"/>
      </rPr>
      <t xml:space="preserve"> 600
En cuanto a la Unidad Especializada para la Atención de Asuntos Indígenas, durante el periodo enero-septiembre, las Universidades Interculturales comenzaron a desarrollar plataformas en línea para continuar con las clases, lo cual ha ayudado a fortalecer los contenidos, así como poder programar las capacitaciones virtuales con población indígena.  En cuanto a la Unidad de Igualdad de Género, se han replanteado las actividades de capacitación y difusión para realizarlas de manera virtual utilizando las herramientas disponibles en la FGR. El Instituto Nacional de Ciencias Penales a través de sus redes sociales ha apoyado en la realización de algunas actividades programadas por la UIG, de manera remota, haciendo uso de los recursos tecnológicos con que cuenta ese Instituto, y del apoyo de recursos humanos que los facilitan.</t>
    </r>
  </si>
  <si>
    <r>
      <t>Acciones realizadas en el periodo
UR:</t>
    </r>
    <r>
      <rPr>
        <sz val="10"/>
        <rFont val="Montserrat"/>
      </rPr>
      <t xml:space="preserve"> E00
El seguimiento de las becas otorgadas se tiene calendarizado para el cuarto trimestre de 2020, conforme a las metas comprometidas ante la Secretaría de Cultura y la SHCP.</t>
    </r>
  </si>
  <si>
    <r>
      <t>Justificación de diferencia de avances con respecto a las metas programadas
UR:</t>
    </r>
    <r>
      <rPr>
        <sz val="10"/>
        <rFont val="Montserrat"/>
      </rPr>
      <t xml:space="preserve"> E00
No se puede hablar de un cumplimiento dado que se tendrá el valor del indicador hasta el cuarto trimestre 2020.</t>
    </r>
  </si>
  <si>
    <r>
      <t>Acciones de mejora para el siguiente periodo
UR:</t>
    </r>
    <r>
      <rPr>
        <sz val="10"/>
        <rFont val="Montserrat"/>
      </rPr>
      <t xml:space="preserve"> E00
Por el momento no se contemplan acciones de mejora dado que no se cuenta con el valor del indicador. El cual se tendrá disponible en el cuarto trimestre 2020.</t>
    </r>
  </si>
  <si>
    <r>
      <t>Acciones realizadas en el periodo
UR:</t>
    </r>
    <r>
      <rPr>
        <sz val="10"/>
        <rFont val="Montserrat"/>
      </rPr>
      <t xml:space="preserve"> 210
El Programa de las Agrupaciones Musicales Comunitarias en el tercer trimestre de este año 2020 realizó 41 actividades públicas virtuales, donde participaron 7,636 personas de público en general de todas las agrupaciones musicales comunitarias que conforman el programa, donde el total de las niñas y niños reportados participaron.
</t>
    </r>
    <r>
      <rPr>
        <b/>
        <sz val="10"/>
        <rFont val="Montserrat"/>
      </rPr>
      <t>UR:</t>
    </r>
    <r>
      <rPr>
        <sz val="10"/>
        <rFont val="Montserrat"/>
      </rPr>
      <t xml:space="preserve"> E00
Por parte del Proyecto de Extensión Cultural ¡Leo? luego existo!, Contigo en la Distancia, Lectura por la diversidad,  poemas de Rosamaría Roffiel, así como la participación de La Coordinación Nacional de Literatura en el Programa Contigo en la distancia en el 178 aniversario luctuoso de Leona Vicario, Festival Nacional de las Letras Leona Vicario (Narradoras)  Mónica Lavín, Ana Clavel, Ernestina Yépiz, Gabriela Coutourier, Patricia Valladares, Victoria García Jolly, Bárbara Jacobs, Ana García Bergua y Sandra Lorenzano.</t>
    </r>
  </si>
  <si>
    <r>
      <t>Justificación de diferencia de avances con respecto a las metas programadas
UR:</t>
    </r>
    <r>
      <rPr>
        <sz val="10"/>
        <rFont val="Montserrat"/>
      </rPr>
      <t xml:space="preserve"> 210
Sí se cumplió la meta del indicador, a pesar de que existió una reducción considerable de actividades públicas, derivado de la pandemia por COVID-19 y la instauración de las medidas sanitarias y políticas de sana distancia.  Sin embargo, se optó por la realización y ejecución de actividades de manera virtual en cada una de las agrupaciones musicales comunitarias conforme sus posibilidades, ya que existen agrupaciones que no cuentan con los medios electrónicos ni de conectividad de comunicación digital.
</t>
    </r>
    <r>
      <rPr>
        <b/>
        <sz val="10"/>
        <rFont val="Montserrat"/>
      </rPr>
      <t>UR:</t>
    </r>
    <r>
      <rPr>
        <sz val="10"/>
        <rFont val="Montserrat"/>
      </rPr>
      <t xml:space="preserve"> E00
No se cumplió la meta programada, para el tercer trimestre de 2020 se alcanzaron 14 eventos realizados por mujeres de 18 programados en relación a la meta anual de 161, debido a la atención del ACUERDO emitido por la Secretaría de Salud del 14 de mayo de 2020, al Plan Gradual hacia la llamada nueva normalidad presentado por el Gobierno de la Ciudad el 20 de mayo del presente y lo informado públicamente el día 26 de junio, relacionado a la semana que va del 29 de junio al 6 de julio, estableciendo el color naranja para la ciudad de México. En concordancia con dichas medidas y a lo establecido por la Secretaría de Salud, se prorrogará la suspensión de actividades presenciales del 1 al 31 de julio de 2020.</t>
    </r>
  </si>
  <si>
    <r>
      <t>Acciones de mejora para el siguiente periodo
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
</t>
    </r>
    <r>
      <rPr>
        <b/>
        <sz val="10"/>
        <rFont val="Montserrat"/>
      </rPr>
      <t>UR:</t>
    </r>
    <r>
      <rPr>
        <sz val="10"/>
        <rFont val="Montserrat"/>
      </rPr>
      <t xml:space="preserve"> E00
No se contemplan acciones de mejora por el momento sin embargo, se continuara con el fomento a la igualdad de género y la participación de mujeres; aprovechando en tanto se reactiven las actividades sociales y se vuelva a la normalidad, el marco del programa Contigo a la distancia, cultura desde casa, incluyendo actividades, eventos o proyectos artísticos donde se destaque la alta intervención de mujeres en el proceso creativo o su contenido discursivo relacionado con temas de género,  colaboración social de la mujer y participación de las mujeres en las artes.</t>
    </r>
  </si>
  <si>
    <r>
      <t>Acciones realizadas en el periodo
UR:</t>
    </r>
    <r>
      <rPr>
        <sz val="10"/>
        <rFont val="Montserrat"/>
      </rPr>
      <t xml:space="preserve"> AYB
Derivado de la contingencia sanitaria por COVID-19, la Secretaría de Hacienda y Crédito Público llevó a cabo una reserva de recursos presupuestales, por lo que durante el tercer trimestre del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En el mes de agosto, la Secretaría de Hacienda autorizó recursos adicionales para las Casas, ascendiendo al 50 por ciento de los recursos solicitados por éstas. </t>
    </r>
  </si>
  <si>
    <r>
      <t>Justificación de diferencia de avances con respecto a las metas programadas
UR:</t>
    </r>
    <r>
      <rPr>
        <sz val="10"/>
        <rFont val="Montserrat"/>
      </rPr>
      <t xml:space="preserve"> AYB
Derivado de la contingencia sanitaria por COVID-19, la Secretaría de Hacienda y Crédito Público llevó a cabo una reserva de recursos presupuestales, por lo que durante el tercer trimestre del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En el mes de agosto, la Secretaría de Hacienda autorizó recursos adicionales para las Casas, ascendiendo al 50 por ciento de los recursos solicitados por éstas. </t>
    </r>
  </si>
  <si>
    <r>
      <t>Acciones de mejora para el siguiente periodo
UR:</t>
    </r>
    <r>
      <rPr>
        <sz val="10"/>
        <rFont val="Montserrat"/>
      </rPr>
      <t xml:space="preserve"> AYB
Derivado de la contingencia sanitaria por COVID-19, la Secretaría de Hacienda y Crédito Público llevó a cabo una reserva de recursos presupuestales, por lo que no se cuenta con las condiciones presupuestales para otorgar más apoyos en el marco de estas acciones.</t>
    </r>
  </si>
  <si>
    <r>
      <t>Acciones realizadas en el periodo
UR:</t>
    </r>
    <r>
      <rPr>
        <sz val="10"/>
        <rFont val="Montserrat"/>
      </rPr>
      <t xml:space="preserve"> AYB
Al 30 de septiembre se ejercieron en Procesos de Planeación Participativa, 68.6 miles de pesos, en 2 entidades federativas: Michoacán y Oaxaca, considerando la ejecución de 7 Asambleas Comunitarias Regionales (6 en Michoacán y 1 en Oaxaca), con la intervención directa de 3 Centros Coordinadores de Pueblos Indígenas y dos Oficinas de Representación del INPI, y en Desarrollo de Capacidades Comunitarias, se ejercieron 966.6 miles de pesos, se realizó la Reunión de Trabajo Regional denominada Capacitación en el Marco de las Reglas de Operación del PROECI 2020 en Tuxtla Gutiérrez, Chiapas, con la participación de los estados de Chiapas, Tabasco y Sur de Veracruz y un total de 75 promotores comunitarios beneficiarios, 38 hombres y 37 mujeres, con el objeto de difundir las Reglas de Operación del Programa para el Fortalecimiento Económico de los Pueblos y Comunidades Indígenas (PROECI) y la metodología para captar demanda económica de los pueblos y comunidades indígenas y afromexicanas. En Comercialización y Acceso al Crédito, se ejercieron 260.2 miles de pesos con acciones de Promoción y Difusión y se han beneficiado 7 grupos de trabajo, para su participación en eventos comerciales tales como; Expo AGROBAJA 2020 en el Valle de Mexicali, con esta acción se beneficiaron 8 hombres y 28 mujeres y en Estrategia Comercial se beneficiaron 7 grupos de trabajo; con esta acción, se mejoró la presentación y calidad de los productos y servicios ofertados, por la población indígena y afromexicana, beneficiando alrededor de 7 hombres y 30 mujeres.</t>
    </r>
  </si>
  <si>
    <r>
      <t>Justificación de diferencia de avances con respecto a las metas programadas
UR:</t>
    </r>
    <r>
      <rPr>
        <sz val="10"/>
        <rFont val="Montserrat"/>
      </rPr>
      <t xml:space="preserve"> AYB
Derivado de las medidas de austeridad y acciones extraordinarias para atender la emergencia sanitaria generada por el virus SARS-CoV-2 (COVID-19), a finales del mes de marzo del presente año, se realizó una reserva del 96% al presupuesto total asignado al Programa S249 para el ejercicio fiscal 2020. Por lo anterior, no fue posible cumplir con las metas programadas para el período que se reporta en los indicadores Porcentaje de mujeres indígenas y afromexicanas apoyadas con acciones formativas estratégicas y certificaciones,  Porcentaje de mujeres indígenas y afromexicanas beneficiadas por el Programa y el indicador Porcentaje de participación de mujeres indígenas y afromexicanas en los comités de seguimiento de los proyectos económicos, turismo de naturaleza y acciones con impacto comunitario. </t>
    </r>
  </si>
  <si>
    <r>
      <t>Acciones de mejora para el siguiente periodo
UR:</t>
    </r>
    <r>
      <rPr>
        <sz val="10"/>
        <rFont val="Montserrat"/>
      </rPr>
      <t xml:space="preserve"> AYB
El Programa S249 sufrió una reserva del 96% al presupuesto total asignado en el presente año, debido a las medidas de austeridad y acciones extraordinarias para atender la emergencia sanitaria generada por el virus SARS-CoV-2 (COVID-19), por lo que se está trabajando en acciones de colaboración interinstitucional y vinculación con otros programas federales.</t>
    </r>
  </si>
  <si>
    <r>
      <t>Acciones realizadas en el periodo
UR:</t>
    </r>
    <r>
      <rPr>
        <sz val="10"/>
        <rFont val="Montserrat"/>
      </rPr>
      <t xml:space="preserve"> AYJ
Se da seguimiento al Programa Estratégico de Profesionalización Continua con Enfoque de Género, Derechos Humanos, Psicosocial e Interseccional para la Atención y Reparación Integral a Víctimas.  Impartió a distancia la conferencia Víctimas y enfoque de género.   Se propuso carta descriptiva para el Curso-Taller sobre la atención y reparación integral de la violencia política contra las mujeres en razón de género.  Se participó en el proceso de elaboración del ?Programa de Atención Integral a Víctimas? (PAIV) 2020-2024.  Participó en la revisión y actualización del resumen narrativo e indicadores de la  Matriz de Indicadores para Resultados (MIR).  Se tienen en proceso de elaboración los borradores de los protocolos para la Atención y Reparación Integral del Daño a Víctimas de Violencia; protocolo para la Atención y Reparación Integral del Daño a Víctimas de trata de Personas, y del Protocolo de Atención a Población Indígena con Enfoque de Interculturalidad.  Participó en la revisión y validación de las líneas de acción que competen a esta Comisión Ejecutiva, propuestas en el ?Programa Nacional para la Prevención, Investigación y Sanción del Delito de Secuestro? 2020-2024.  Se participó en la Comisión de Atención del Sistema Nacional de Prevención, Atención, Sanción y Erradicación de la Violencia contra las Mujeres.  Se asistió a la presentación del Proyecto de Protocolo de Atención Integral a Niñas, Niños y Adolescentes en condición de orfandad por feminicidio.  Participó en dos sesiones de trabajo con el INMUJERES con la finalidad de revisar y validar las acciones, semaforización y vinculación de aquellas correspondientes a la CEAV.  Asistido al Curso Básico de Atención Integral a víctimas; al XXI Encuentro Internacional de Estadísticas de Género ?Los retos para la generación y uso de las estadísticas de género en contexto del COVID-19?; y al Curso virtual Violencias contra niñas, jóvenes y mujeres en contextos de emergencia y crisis.  </t>
    </r>
  </si>
  <si>
    <r>
      <t>Justificación de diferencia de avances con respecto a las metas programadas
UR:</t>
    </r>
    <r>
      <rPr>
        <sz val="10"/>
        <rFont val="Montserrat"/>
      </rPr>
      <t xml:space="preserve"> AYJ
Las metas establecidas en los dos indicadores tienen una frecuencia de medición semestral, por lo que los avances de ambos serán reportados en el siguiente trimestre.</t>
    </r>
  </si>
  <si>
    <r>
      <t>Acciones de mejora para el siguiente periodo
UR:</t>
    </r>
    <r>
      <rPr>
        <sz val="10"/>
        <rFont val="Montserrat"/>
      </rPr>
      <t xml:space="preserve"> AYJ
Derivado de la contingencia por COVID-19, esta área adecuará los procesos y tiempos de ejecución de sus actividades programadas, con la finalidad de atender de manera oportuna sus labores, considerando las limitaciones humanas, físicas y tecnológicas, por lo que se planea capacitar a las y los servidores públicos de la CEAV en materia de:  Cultura institucional para transversalizar la perspectiva de género;  Protocolo de atención y reparación integral del daño a Población Indígena con Enfoque de Género e Intercultural;  Atención y reparación integral del daño para las personas mayores en situación de víctima;  Atención y reparación integral a víctimas de feminicidio; y,  Atención y reparación integral en materia de trata de personas  </t>
    </r>
  </si>
  <si>
    <r>
      <t>Acciones realizadas en el periodo
UR:</t>
    </r>
    <r>
      <rPr>
        <sz val="10"/>
        <rFont val="Montserrat"/>
      </rPr>
      <t xml:space="preserve"> 500
Acciones implementadas durante el 3er trimestre: ?Principios de la educación inclusiva?; ?Diversidad sexual, inclusión y no discriminación?; ?1, 2, 3 por todos los derechos de las niñas, niños, adolescentes y sus derechos sin discriminación?; ?Los principios constitucionales de derechos humanos en el servicio público?; ?Transversalización de la perspectiva de género?. Durante el tercer trimestre el personal capacitado fue de 178 personas , por lo que al periodo (enero-septiembre) la población atendida corresponde a un total de 436 servidores públicos. </t>
    </r>
  </si>
  <si>
    <r>
      <t>Justificación de diferencia de avances con respecto a las metas programadas
UR:</t>
    </r>
    <r>
      <rPr>
        <sz val="10"/>
        <rFont val="Montserrat"/>
      </rPr>
      <t xml:space="preserve"> 500
Debido a la situación sanitaria que afecta a nuestro país y en apego a la Estrategia para el reinicio seguro de actividades laborales implementada en la CRE, se ha priorizado la realización de cursos bajo la modalidad en línea.</t>
    </r>
  </si>
  <si>
    <r>
      <t>Acciones de mejora para el siguiente periodo
UR:</t>
    </r>
    <r>
      <rPr>
        <sz val="10"/>
        <rFont val="Montserrat"/>
      </rPr>
      <t xml:space="preserve"> 500
Sin información</t>
    </r>
  </si>
  <si>
    <r>
      <t>Acciones realizadas en el periodo
UR:</t>
    </r>
    <r>
      <rPr>
        <sz val="10"/>
        <rFont val="Montserrat"/>
      </rPr>
      <t xml:space="preserve"> 220
El avance al trimestre reportado es la fase de planeación de la campaña de difusión, para posteriormente iniciar las gestiones y proceso de cotización y contratación de lo necesario para la campaña, así como la elaboración de contenidos.</t>
    </r>
  </si>
  <si>
    <r>
      <t>Justificación de diferencia de avances con respecto a las metas programadas
UR:</t>
    </r>
    <r>
      <rPr>
        <sz val="10"/>
        <rFont val="Montserrat"/>
      </rPr>
      <t xml:space="preserve"> 220
Ninguno</t>
    </r>
  </si>
  <si>
    <r>
      <t>Acciones de mejora para el siguiente periodo
UR:</t>
    </r>
    <r>
      <rPr>
        <sz val="10"/>
        <rFont val="Montserrat"/>
      </rPr>
      <t xml:space="preserve"> 220
Sin información</t>
    </r>
  </si>
  <si>
    <r>
      <t>Justificación de diferencia de avances con respecto a las metas programadas
UR:</t>
    </r>
    <r>
      <rPr>
        <sz val="10"/>
        <rFont val="Montserrat"/>
      </rPr>
      <t xml:space="preserve"> 220
En este caso no hay diferencia de avances porque los indicadores son anuales</t>
    </r>
  </si>
  <si>
    <r>
      <t>Acciones realizadas en el periodo
UR:</t>
    </r>
    <r>
      <rPr>
        <sz val="10"/>
        <rFont val="Montserrat"/>
      </rPr>
      <t xml:space="preserve"> 240
Durante el tercer trimestre se llevaron a cabo una serie de acciones de capacitación en materia de Igualdad, Diversidad e Inclusión; asimismo no fue posible realizar eventos educativos sobre políticas de igualdad como consecuencia de la emergencia sanitaria que se vive en el país. De igual manera el Instituto dio seguimiento a las líneas de acción programadas para el trimestre del Programa Anual para la Promoción de la Igualdad de Género, Diversidad e Inclusión 2020.</t>
    </r>
  </si>
  <si>
    <r>
      <t>Justificación de diferencia de avances con respecto a las metas programadas
UR:</t>
    </r>
    <r>
      <rPr>
        <sz val="10"/>
        <rFont val="Montserrat"/>
      </rPr>
      <t xml:space="preserve"> 240
Es importante mencionar que no se logró cumplir en su totalidad con las metas establecidas para el tercer trimestre en lo que respecta a la acción 198 Realizar eventos educativos sobre políticas de igualdad debido principalmente a la emergencia sanitaria por la que está pasando el país, ya que todas las actividades y eventos programados requieren la concentración de personas.  Asimismo, en relación a la acción 119 se tenía programado, para el tercer trimestre del año, un avance del indicador del 40%, sin embargo, debido a la obligatoriedad para el personal del IFT de tomar capacitación en materia de igualdad y no discriminación, la respuesta del personal fue positiva y se han registrado más de lo esperado, inicialmente, a los cursos disponibles. En este sentido, en lo que va del año, 761 personas han cumplido con 4 horas de capacitación en materia de igualdad de género y prevención de la violencia, lo que representa el 62.2% del total del personal y del avance del indicador. </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</si>
  <si>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</si>
  <si>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dio inicio a las actividades de capacitación central de la ENIGH 2020, la capacitación se da a los responsables del proyecto de cada una de las entidades federativas, en agosto, dio inicio el levantamiento de la ENIGH 2020.   ENOE  Se generaron una serie de indicadores con enfoque de género a partir de la información captada en la Encuesta Telefónica de Ocupación y Empleo (ETOE), correspondientes a abril, mayo y junio de 2020,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Se concluyó la generación de insumos para actualizar los 61indicadores que contiene el SIESVIM, provenientes del Censo Nacional de Procuración de Justicia Estatal, del Censo Nacional de Impartición de Justifica Estatal, del Censo de Seguridad Pública y Sistemas Penitenciarios Estatales, así como del Censo de Gobiernos Municipales y Demarcaciones Territoriales de la Ciudad de México para el periodo 2011-2019  ESTUDIOS SOBRE OTRAS VIOLENCIAS DE GÉNERO,  se realizó la revisión de literatura sobre el tema para hacer la evaluación del marco conceptual de la encuesta sobre violencia contra niñas, niños y adolescentes, con la finalidad de contar con un sustento teórico-metodológico.   DIAGNÓSTICO DE REGISTROS ADMINISTRATIVOS DE DELITOS  Durante el tercer trimestre de 2020, se revisó el documento de Diagnóstico de captura y procesamiento de información de Fiscalías y Procuradurías de Justicia Estatales, se realizaron ajustes a la redacción y se corrigieron detalles de formato en cuadros, gráficas y mapas.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</si>
  <si>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</si>
  <si>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</si>
  <si>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Durante el tercer trimestre de 2020, el Pp. S190 llevó a cabo el pago de compromisos por un monto total de $7,163,647,136.03, de éstos: $3,359,457,663.37 correspondieron a erogaciones para la Igualdad; resultado que representó 46.9 por ciento del total del gasto efectuado. Lo anterior, equivale a un avance de 70.5 por ciento respecto al presupuesto calendarizado en el periodo ($4,766,467,275). Con este resultado, el nivel de gasto realizado con enfoque de género se ubica ligeramente por debajo del umbral comprometido para el tercer trimestre (71.3 por ciento). Lo anterior debido a condiciones exógenas que derivaron de la Pandemia causada por el virus SARS-CoV2 (COVID-19) y que han impacto particularmente a la modalidad de becas de posgrado en el extranjero. Al cierre del tercer trimestre de 2020 se cuenta con un total de 47,416 becarias y becarios vigentes; de éstos, 22,470 son mujeres becarias, lo que equivale a 47.3 por ciento, lo que da cuenta de un importante balance de género entre los beneficiarios del Programa. Asimismo, al cierre del tercer trimestre de 2020, se registraron 14,821 becas nuevas, de las cuáles, 7,125 becas nuevas fueron asignadas a mujeres, lo que significa que, 48 por ciento de las nuevas becas asignadas en este trimestre fueron otorgadas a mujeres, resultado que está por arriba del umbral comprometido para el tercer trimestre (46 por ciento). Asimismo, en este tercer trimestre se asignaron 3,461 becas nuevas para cursar estudios de doctorado, de éstas, 1,630 fueron destinadas a mujeres, lo que significa que, 47.1 por ciento de las becas asignadas para cursar estudios de doctorado fueron para mujeres, resultado que está 2 puntos porcentuales por arriba de la meta esperada para este trimestre (45 por ciento).</t>
    </r>
  </si>
  <si>
    <r>
      <t>Justificación de diferencia de avances con respecto a las metas programadas
UR:</t>
    </r>
    <r>
      <rPr>
        <sz val="10"/>
        <rFont val="Montserrat"/>
      </rPr>
      <t xml:space="preserve"> 90X
Únicamente existe diferencia entre la meta del indicador que mide el ejercicio del presupuesto con enfoque de género. La meta comprometida era un avance del 71.3%, sin embargo, al cierre del tercer trimestre se logró un resultado del 70.5%. Esta diferencia obedece a condiciones exógenas que derivaron de la Pandemia causada por el virus SARS-CoV2 (COVID-19) y que han impacto particularmente a la modalidad de becas de posgrado en el extranjero.     Asimismo, como se pudo apreciar :en dos de los indicadores reportados, la meta realizada se encuentra por arriba del umbral comprometido. En ambos casos, estas diferencias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</si>
  <si>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</si>
  <si>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r>
      <t>Acciones realizadas en el periodo
UR:</t>
    </r>
    <r>
      <rPr>
        <sz val="10"/>
        <rFont val="Montserrat"/>
      </rPr>
      <t xml:space="preserve"> 90X
Derivado de la publicación de resultados de la Convocatoria del Programa de Incorporación de Mujeres Indígenas a Posgrados para el Fortalecimiento Regional emitidos 5 de junio de 2020, los proyectos se encuentran en su fase de ejecución.  Se espera la recepción de informes técnicos, financieros y auditados a más tardar el 30 de noviembre del presente, conforme a los Lineamientos que rigen el Programa.    Derivado de la publicación de resultados de la Convocatoria del Programa de Fortalecimiento Académico para Indígenas Apoyos Complementarios para Mujeres Indígenas Becarias CONACYT 2020-1 se han recibido 187 Informes técnicos y financieros del Apoyo 1.  Respecto a los Apoyos 2 y 3, conforme a los Lineamientos que rigen el Programa se tiene establecida como fecha límite el 30 de noviembre del presente para la recepción de los informes técnicos y financieros.    Asimismo, dada la disponibilidad presupuestaria en el programa, se publicó la Convocatoria del Programa de Fortalecimiento Acadé;  Se realizó la publicación de resultados de la Convocatoria 2020(1). Apoyo a Madres mexicanas Jefas de Familia para Fortalecer su Desarrollo Profesional, asingandose un total de 1,633 nuevas becas</t>
    </r>
  </si>
  <si>
    <r>
      <t>Justificación de diferencia de avances con respecto a las metas programadas
UR:</t>
    </r>
    <r>
      <rPr>
        <sz val="10"/>
        <rFont val="Montserrat"/>
      </rPr>
      <t xml:space="preserve"> 90X
Debido a la emergencia provocada por la pandemia de COVID-19 ha provocado que las Instituciones de Educación Superior cierren sus instalaciones para disminuir el impacto de esta situación afectando el proceso de emisión de documentación oficial que las becarias necesitan para solicitar los apoyos.  Durante el proceso de ministración de los recursos de Convocatoria del Programa de Fortalecimiento Académico para Indígenas Apoyos Complementarios para Mujeres Indígenas Becarias CONACYT 2020-1, se identificó que 12 becarias no cumplieron con la vigencia de la beca necesaria y establecida en la convocatoria, y una becaria no formalizó por problemas de vigencia de su e.firma del SAT, lo cual provocó la cancelación de 13 apoyos.    Asimismo, debido a la emergencia provocada por la pandemia de COVID-19 ha provocado que las Instituciones de Educación Superior y Consejos Estatales de Ciencia y Tecnología retrasen el calendario de actividades de los proyectos debido a la imposibilidad de realizar ;  Debido a la contingencia sanitaria a nivel nacional, se ha tenido retraso en la recepción de la información académica de las becarias, por lo que al 30/09/2020 aun existian instituciones pendientes del envío de información para el seguimiento de las becarias del Programa de Apoyo a Madres mexicanas Jefas de Familia para Fortalecer su Desarrollo Profesional</t>
    </r>
  </si>
  <si>
    <r>
      <t>Acciones de mejora para el siguiente periodo
UR:</t>
    </r>
    <r>
      <rPr>
        <sz val="10"/>
        <rFont val="Montserrat"/>
      </rPr>
      <t xml:space="preserve"> 90X
Conforme a la disponibilidad presupuesta asignado al Programa de Apoyo Madres mexicanas Jefas de Familia para Fortalecer su Desarrollo Profesional, se estan considerando alternativas de apoyo adicional a las becarias, como es el caso del otorgamiento de un apoyo complementario para la compra de computadoras, por lo que está en proceso de autorización la publicación de la convocatoria correspondiente. ;  Se han desarrollado los módulos de seguimiento y cierre donde las instituciones participantes en el programa de Incorporación de Mujeres Indígenas a Posgrados para el Fortalecimiento Regional entregarán sus informes finales (técnico, financiero y auditado) en la plataforma digital.</t>
    </r>
  </si>
  <si>
    <r>
      <t>Acciones realizadas en el periodo
UR:</t>
    </r>
    <r>
      <rPr>
        <sz val="10"/>
        <rFont val="Montserrat"/>
      </rPr>
      <t xml:space="preserve"> 221
Se concluyó con la elaboración del Anexo Técnico, términos de referencia, revisión de no duplicidad de proyectos,  cronograma del proceso de contratación y trámite de adecuación presupuestaria; previo al proceso de adquisición se solicitaron 9 cotizaciones y se elaboró el estudio de mercado con base en las propuestas recibidas por parte de los proveedores.
</t>
    </r>
    <r>
      <rPr>
        <b/>
        <sz val="10"/>
        <rFont val="Montserrat"/>
      </rPr>
      <t>UR:</t>
    </r>
    <r>
      <rPr>
        <sz val="10"/>
        <rFont val="Montserrat"/>
      </rPr>
      <t xml:space="preserve"> 222
En el tercer trimestre, la Dirección General de Política y Desarrollo Policial, se enfocó en la realización del Curso Virtual de capacitación especializada en materia de género en relación con la implementación de la resolución 1325 (2000) sobre Mujeres, Paz y Seguridad del Consejo de Seguridad de la Organización de las Naciones Unidas, el cual contó con la participación de 803 personas pertenecientes a la Secretaría de Seguridad y Protección Ciudadana, así como a 84 municipios de 18 entidades federativas del país. Es Importante precisar que las policías que se están creando y capacitando en temas de igualdad fueron seleccionadas con los siguientes criterios: Municipios beneficiados con recursos del Subsidio para el fortalecimiento del desempeño en materia de seguridad pública a los municipios y demarcaciones territoriales de la Ciudad de México FORTASEG; Municipios que se encuentran con Declaratoria de Alerta de Violencia de Género y Municipios que se encuentran en la lista de mayor incidencia de presuntos feminicidios.</t>
    </r>
  </si>
  <si>
    <r>
      <t>Justificación de diferencia de avances con respecto a las metas programadas
UR:</t>
    </r>
    <r>
      <rPr>
        <sz val="10"/>
        <rFont val="Montserrat"/>
      </rPr>
      <t xml:space="preserve"> 221
En cumplimiento a las recomendaciones de las instituciones de salud de la Administración Pública Federal, y derivado de la contingencia por el SARS-CoV-2 y la semaforización de las entidades federativas quedaron restringidas, por motivos de seguridad, las actividades que comprometen la salud e integridad de la población, entre éstas, se encuentran los criterios adoptados por el Órgano Administrativo Desconcentrado Prevención y Readaptación Social (OADPRS), que a la fecha impiden el acceso de terceros a los Centros Penitenciarios Federales, entre ellos el Femenil No 16, ubicado en Morelos.Derivado de lo anterior y mediante oficio SSP/SSPC/UPPPSP/DGPDPE/00147/2020 de fecha 29 de septiembre de 2020, se informó a la Unidad de Política Policial, Penitenciaria y Seguridad Privada las circunstancias, por las que, la Dirección General de Política y Desarrollo Penitenciario se encuentra imposibilitada a realizar el diagnóstico y en consecuencia a ejercer los recursos asignados en el  Anexo 13 ?Erogaciones para la Igualdad entre Mujeres y Hombres de la Secretaría de Seguridad y Protección Ciudadana?, del PEF 2020.
</t>
    </r>
    <r>
      <rPr>
        <b/>
        <sz val="10"/>
        <rFont val="Montserrat"/>
      </rPr>
      <t>UR:</t>
    </r>
    <r>
      <rPr>
        <sz val="10"/>
        <rFont val="Montserrat"/>
      </rPr>
      <t xml:space="preserve"> 222
Debido a la situación que vive el país por la contingencia sanitaria por  SARS-CoV-2  y atendiendo a las recomendaciones de las instituciones de salud de la Administración Pública Federal, así como, a  la semaforización de las entidades federativas, implementadas para garantizar la seguridad de la población respecto a las actividades que comprometan su salud e integridad, se realizó la suspensión de capacitaciones y actividades presenciales programadas.</t>
    </r>
  </si>
  <si>
    <r>
      <t>Acciones de mejora para el siguiente periodo
UR:</t>
    </r>
    <r>
      <rPr>
        <sz val="10"/>
        <rFont val="Montserrat"/>
      </rPr>
      <t xml:space="preserve"> 221
Debido a las limitaciones que enfrenta la Dirección General de Política y Desarrollo Penitenciario derivadas de la contingencia sanitaria, la realización y conclusión del diagnóstico se replanteará para el siguiente ejercicio presupuestal.
</t>
    </r>
    <r>
      <rPr>
        <b/>
        <sz val="10"/>
        <rFont val="Montserrat"/>
      </rPr>
      <t>UR:</t>
    </r>
    <r>
      <rPr>
        <sz val="10"/>
        <rFont val="Montserrat"/>
      </rPr>
      <t xml:space="preserve"> 222
Dado el panorama de salud pública por el covid 19, se prevé integrar y capacitar a 15  corporaciones policiales municipales en el cuarto trimestre; con el propósito de alcanzar las metas propuestas para el ejercicio 2020, se analiza la posibilidad de que la creación de grupos policiales y capacitados, se genere de manera virtual, a través de las plataformas autorizadas.</t>
    </r>
  </si>
  <si>
    <r>
      <t>Acciones realizadas en el periodo
UR:</t>
    </r>
    <r>
      <rPr>
        <sz val="10"/>
        <rFont val="Montserrat"/>
      </rPr>
      <t xml:space="preserve"> 112
3. Se formula el instrumento de diagnóstico sobre Igualdad, inclusión, no discriminación y respeto a la diversidad para la CNDH, que se aplicará durante el cuarto trimestre.  4.Se mantiene la capacitación en línea para el personal de la CNDH en cumplimiento con las medidas sanitarias correspondientes al semáforo de vigilancia epidemiológica para la CDMX.   ;  Del periodo de julio a septiembre de 2020:    1. Acciones para la incorporación y fortalecimiento de la perspectiva de género en la Comisión Nacional: Se elabora y presenta la nueva Política de Igualdad de Género, No Discriminación, Inclusión y Respeto a la Diversidad 2020-2024.  2. Se elaboran y presentan los Manuales de Organización y Operación de la Unidad de Igualdad de Género.;  Del 1 de julio al 30 de septiembre, se han realizado 6 acciones de capacitación, en las que participó un total de 221 personas (133 mujeres y 88 hombres. Los cursos impartidos fueron:   Protocolo de la CNDH para prevenir y atender el hostigamiento y acoso sexual; Uso del lenguaje incluyente y no sexista; Yo sé de Género 1-2-3 Conceptos básicos de género, Marco Internacional para la Igualdad de Género y Promoción de la Igualdad; Derechos Humanos desde la Perspectiva de Género; El ABC de la Igualdad y No discriminación; La salud también es un asunto de hombres.  </t>
    </r>
  </si>
  <si>
    <r>
      <t>Justificación de diferencia de avances con respecto a las metas programadas
UR:</t>
    </r>
    <r>
      <rPr>
        <sz val="10"/>
        <rFont val="Montserrat"/>
      </rPr>
      <t xml:space="preserve"> 112
VARIACIÓN PRESUPUESTAL:    Al tercer trimestre de 2020, se ejercieron 1.33 millones de pesos, equivalentes al 35.2 por ciento respecto de los 3.79 millones de pesos programados. De los recursos en compromiso por un monto de 1.86 millones de pesos, el porcentaje de ejercicio se reportaría al 49.3 por ciento al periodo. Lo anterior, se debe a que diversas actividades de capacitación, y actividades de difusión y materiales de divulgación, se han aprovechado las Tecnologías de la Información y Comunicaciones (TICs) para la impartición de cursos, debido a la modificación al plan de trabajo de la Unidad de Igualdad de Género 2020, ajustado por los nuevos ejes estratégicos de la CNDH y por la contingencia; por lo que se han reprogramado y adecuado algunas de las actividades de promoción y capacitación para los meses subsecuentes.;  Indicador 5. ?Porcentaje de hombres informados e impactados sobre el contenido del Protocolo para la Prevención y de Atención del Hostigamiento y Acoso Sexual?. En;  Indicador 1. ?Porcentaje de mujeres capacitadas en materia de género, lenguaje incluyente, no sexista y erradicar la discriminación y violencia?. Del total de las 182 mujeres que se plantearon como meta anual para ser capacitadas, han sido capacitadas hasta el momento 332, lo que da un avance en el cumplimiento de la meta del trimestre 182.4 por ciento de la meta programada, gracias a la permanente capacitación en línea que permite un acceso rápido y constante del personal que labora en la CNDH.</t>
    </r>
  </si>
  <si>
    <r>
      <t>Acciones de mejora para el siguiente periodo
UR:</t>
    </r>
    <r>
      <rPr>
        <sz val="10"/>
        <rFont val="Montserrat"/>
      </rPr>
      <t xml:space="preserve"> 112
ACCIONES DE MEJORA PARA EL SIGUIENTE PERIODO:    Continuar con las capacitaciones en línea frente a la contingencia de salud por el Covid 19 con mayor énfasis en la información sobre el Protocolo para la Prevención y Atención del Hostigamiento y Acoso Sexual.  Generar la planeación anual de capacitación 2021 contemplando la probable contingencia sanitaria que pueda presentarse.</t>
    </r>
  </si>
  <si>
    <r>
      <t>Acciones realizadas en el periodo
UR:</t>
    </r>
    <r>
      <rPr>
        <sz val="10"/>
        <rFont val="Montserrat"/>
      </rPr>
      <t xml:space="preserve"> 104
Ind. 11. Durante el periodo de julio a septiembre (tercer trimestre) se asistió a 20 reuniones de AVGM, lo que representa un cumplimiento de 133.33% del mes.;  Ind. 10. En el periodo que comprende de julio a septiembre (tercer trimestre) se analizó la información referente a los datos disponibles sobre asesinatos de mujeres, considerando información del INEGI, de la Secretaría de Salud, y del Secretariado Ejecutivo del Sistema Nacional de Seguridad Pública. Esto representa el cumplimiento del 100% de la meta programada. ;  Ind. 8. En el periodo de julio a septiembre (tercer trimestre) se elaboraron ocho reportes de evaluación de la participación equilibrada, correspondiente a la región oeste, integrada por las siguientes entidades federativas: Aguascalientes, Colima, Durango, Guanajuato, Jalisco, Michoacán, Nayarit y Zacatecas. Ello representa un cumplimiento del 100% de la meta. ;  Ind. 6. De julio a septiembre (tercer trimestre) se elaboró el documento para el fortalecimiento a los i;  Ind. 12. En lo que respecta al periodo que se informa de julio a septiembre se actualizó 1 material didáctico de 1 material programado, lo que representa un cumplimiento del 100% al tercer trimestre de 2020.</t>
    </r>
  </si>
  <si>
    <r>
      <t>Justificación de diferencia de avances con respecto a las metas programadas
UR:</t>
    </r>
    <r>
      <rPr>
        <sz val="10"/>
        <rFont val="Montserrat"/>
      </rPr>
      <t xml:space="preserve"> 104
VARIACIÓN PRESUPUESTAL:     Para el tercer trimestre de 2020, se ejercieron 13.76 millones de pesos, equivalentes al 54.9 por ciento respecto de los 25.05 millones de pesos programados. Respecto a los recursos en compromiso por un monto de 17.46 millones de pesos, el porcentaje de ejercicio se reportaría respecto al periodo de 69.71 por ciento. Se contó con una ampliación de recursos por 0.623 millones de pesos para reforzar medidas de trabajo a distancia, así como en el reforzamiento del capital humano. Lo anterior, en virtud de que algunas acciones de promoción contaron con economías en su ejecución, debido a la contingencia por la pandemia del Covid 19; y para poder cumplir con las medidas sanitarias; las actividades de promoción se tuvieron que posponer y reprogramar para los meses subsecuentes. Mismas que se han realizado a través de video conferencias.  ;  Ind. 14 En lo que respecta al periodo que se informa de julio a septiembre se realizaron 4 actividad de vinculación, respecto;  Ind. 6. De enero a diciembre de 2020 se programaron 33 reportes de monitoreo relacionados con la igualdad, la no discriminación y la no violencia contra las mujeres en los que se aborda la legislación de las 32 entidades federativas y de la legislación federal o general, según aplique. La elaboración de los reportes es trimestral, y la distribución es la siguiente: nueve en el primer trimestre, y ocho en los tres trimestres siguientes. De enero a septiembre se realizaron 25 reportes de monitoreo, los mismo 25 reporte programados en el periodo lo que representa un cumplimiento del 100.0%.</t>
    </r>
  </si>
  <si>
    <r>
      <t>Acciones de mejora para el siguiente periodo
UR:</t>
    </r>
    <r>
      <rPr>
        <sz val="10"/>
        <rFont val="Montserrat"/>
      </rPr>
      <t xml:space="preserve"> 104
4. En lo que respecta a la vinculación se comenzó a tener mayor contacto de respuesta de la primera oferta de promoción 2020 en el mes de marzo, una mejora podría ser que en el mes de enero se envíe y se tenga respuesta de la oferta de promoción. ;  3. En lo que respecta a la vinculación se comenzó a tener mayor contacto de respuesta de la primera oferta de promoción 2020 en el mes de marzo, una mejora podría ser que en el mes de enero se envíe y se tenga respuesta de la oferta de promoción. ;  2. Promoción: En cuanto a las actividades de promoción derivado de la pandemia por Coronavirus (COVID-19), se tomaron medidas de seguridad sanitaria para el personal del PAMIMH, lo cual abarca marzo, abril, mayo; en el transcurso de junio se trabajó en una nueva metodología para la implementación de actividades virtuales, las cuales ya se tienen programadas para el mes de julio. Durante el tercer trimestre se envió una nueva oferta de promoción y se recibieron solicitudes de Organismos Públicos ;  1. Observancia: En lo relacionado con el cálculo de las reuniones de Alerta de Violencia de Género contra las Mujeres, se requiere fortalecer el cálculo de posibles reuniones por trimestre. </t>
    </r>
  </si>
  <si>
    <r>
      <t>Acciones realizadas en el periodo
UR:</t>
    </r>
    <r>
      <rPr>
        <sz val="10"/>
        <rFont val="Montserrat"/>
      </rPr>
      <t xml:space="preserve"> 109
Para el indicador: Porcentaje de avance para integrar el Módulo del Programa Anual de Trabajo en el Sistema Integral de Fiscalización y la Plataforma de capacitación. Durante el tercer trimestre, se realizaron pruebas en el Módulo del Programa Anual de Trabajo en el Sistema Integral de Fiscalización y la Plataforma de Capacitación, para validar que el flujo de trabajo de ambos módulos sea el adecuado, las incidencias detectadas fueron reportadas a la UTSI con el objetivo de que sean subsanadas, asimismo se asignaron los roles para el uso del sistema a cada usuario de la Coordinación Operativa.;  Para el indicador: Variación entre el financiamiento presupuestado en los Programas Anuales de Trabajo de los partidos políticos, y el financiamiento público que deben ejercer de conformidad con lo establecido por el acuerdo del Consejo General del INE y OPLEs, y para el indicador: Porcentaje del financiamiento destinado para las actividades de capacitación a mujeres respecto del financiamiento que reciben los partidos políticos para los rubros obligatorios. En el tercer trimestre, se revisaron un total 10 Programas Anuales de Trabajo (PAT) iniciales y 194 modificaciones presentadas por los partidos políticos nacionales y locales, de los cuales se emitirán recomendaciones a dichos institutos políticos, para la mejora en su planeación, ejecución y aplicación de los recursos durante el ejercicio.    En seguimiento y atención a las medidas sugeridas por los principales organismos internacionales de salud, las autoridades sanitarias del país y diversos gobiernos de los estados, para la prevención, control y reducción del contagio del virus COVID-19, las observaciones y recomendaciones emitidas por la UTF serán notificadas por vía electrónica a las y los responsables de finanzas de los partidos políticos nacionales y locales.
</t>
    </r>
    <r>
      <rPr>
        <b/>
        <sz val="10"/>
        <rFont val="Montserrat"/>
      </rPr>
      <t>UR:</t>
    </r>
    <r>
      <rPr>
        <sz val="10"/>
        <rFont val="Montserrat"/>
      </rPr>
      <t xml:space="preserve"> 120
Derivado de los Programas Anuales de Trabajo presentados por los partidos políticos nacionales y locales, a la fecha del tercer informe, los Comités Ejecutivos Nacionales y Comités Directivos Estatales presentaron un total de 982 escritos informando a la autoridad electoral de la realización de 1667 actividades de capacitación y formación, así como de divulgación y difusión. La UTF verificó 733 actividades recibidas en tiempo y forma, de conformidad con los artículos 166, numeral 2 y 277, numeral 1, inciso a) del Reglamento de Fiscalización.</t>
    </r>
  </si>
  <si>
    <r>
      <t>Justificación de diferencia de avances con respecto a las metas programadas
UR:</t>
    </r>
    <r>
      <rPr>
        <sz val="10"/>
        <rFont val="Montserrat"/>
      </rPr>
      <t xml:space="preserve"> 109
En los tres indicadores no existe diferencia en el avance programada, ya que la frecuencia de medición de la meta es anual.
</t>
    </r>
    <r>
      <rPr>
        <b/>
        <sz val="10"/>
        <rFont val="Montserrat"/>
      </rPr>
      <t>UR:</t>
    </r>
    <r>
      <rPr>
        <sz val="10"/>
        <rFont val="Montserrat"/>
      </rPr>
      <t xml:space="preserve"> 120
En el tercer trimestre se cubrieron 733 visitas de verificación con dispositivos móviles, por lo que se sobrepasa del 20% al 33%, la meta establecida en el trimestre y se cubre el objetivo acumulado hasta el tercer trimestre</t>
    </r>
  </si>
  <si>
    <r>
      <t>Acciones de mejora para el siguiente periodo
UR:</t>
    </r>
    <r>
      <rPr>
        <sz val="10"/>
        <rFont val="Montserrat"/>
      </rPr>
      <t xml:space="preserve"> 109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</si>
  <si>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104
Las actividades de la CNCS durante el tercer trimestre fueron las siguientes: 1) Monitoreo del Proceso Electoral Local 2019-2020 del 1 de julio al 30 de septiembre del 2020 en prensa convencional; 2) Monitoreo del Proceso Electoral Local 2019-2020 del 1 de  julio al 30 de septiembre en redes sociales; 3) Monitoreo del Proceso Electoral Federal 2020-2021 del 1 julio al 30 de septiembre del 2020 en prensa convencional; 4) Monitoreo del Proceso Electoral Federal 2020-2021 del 1 julio al 30 de septiembre del 2020 en redes sociales; 5) Revisión de la base de datos en redes sociales, con el fin de descartar los tuits sin menciones directas o indirectas a los procesos electorales; 6) Capacitación del Personal en la Metodología Discriminación y violencia política contra las mujeres en los procesos electorales.</t>
    </r>
  </si>
  <si>
    <r>
      <t>Justificación de diferencia de avances con respecto a las metas programadas
UR:</t>
    </r>
    <r>
      <rPr>
        <sz val="10"/>
        <rFont val="Montserrat"/>
      </rPr>
      <t xml:space="preserve"> 104
No existe diferencia en los avances ya que la meta programada es anual </t>
    </r>
  </si>
  <si>
    <r>
      <t>Acciones de mejora para el siguiente periodo
UR:</t>
    </r>
    <r>
      <rPr>
        <sz val="10"/>
        <rFont val="Montserrat"/>
      </rPr>
      <t xml:space="preserve"> 104
 Continuar con la capacitación del personal en la metodología. </t>
    </r>
  </si>
  <si>
    <r>
      <t>Acciones realizadas en el periodo
UR:</t>
    </r>
    <r>
      <rPr>
        <sz val="10"/>
        <rFont val="Montserrat"/>
      </rPr>
      <t xml:space="preserve"> 120
Para el indicador 2. Porcentaje de Programas Anuales de Trabajo (PAT) y sus modificaciones, presentados por los partidos políticos, que sea objeto de observaciones y recomendaciones. En el tercer trimestre, se revisaron un total 10 Programas Anuales de Trabajo (PAT) iniciales y 194 modificaciones presentadas por los partidos políticos nacionales y locales, de los cuales se emitirán recomendaciones a dichos institutos políticos, para la mejora en su planeación, ejecución y aplicación de los recursos durante el ejercicio.;  Para los indicadores 1. Porcentaje de avance en la organización para la realización de los congresos y 3. Porcentaje de asistencia de mujeres a los congresos. En el tercer trimestre, derivado de las necesidades y las problemáticas detectadas a raíz de la contingencia sanitaria COVID-19, como la inviabilidad de organizar foros en modalidad presencial, con una cantidad numerosa de personas, se presentó a la Dirección Ejecutiva de Administración el formato de cambio de actividades, de conformidad con los Lineamientos de la Cartera Institucional de Proyectos, dichas modificaciones consisten en:    ? Cancelar la actividad 1 ?Organizar un segundo encuentro nacional para promover y fortalecer los liderazgos juveniles mediante el gasto programado?  ? Cancelar la actividad 2 ?Organizar un tercer encuentro para difundir los avances y logros en el ejercicio de los recursos del gasto programado, enfocados a la promoción de los liderazgos femeninos y la difusión de la cultura democrática con perspectiva de género?.  ? Incorporar la actividad 5 ?1 Curso, 1 ciclo de 10 conferencias y 3 talleres?.  ? Incorporar la actividad 6 ?Impresión del Protocolo para la implementación de buenas prácticas en el ejercicio de los recursos del gasto programado: capacitación, promoción y desarrollo del liderazgo político de las mujeres?.  Ampliar el contrato del personal de honorarios en el capítulo 1000 TIC para la implementación y desarrollo de mejoras detectadas en las pruebas del Sistema PAT-SIF.</t>
    </r>
  </si>
  <si>
    <r>
      <t>Justificación de diferencia de avances con respecto a las metas programadas
UR:</t>
    </r>
    <r>
      <rPr>
        <sz val="10"/>
        <rFont val="Montserrat"/>
      </rPr>
      <t xml:space="preserve"> 120
Para los indicadores 1. Porcentaje de avance en la organización para la realización de los congresos y 3. Porcentaje de asistencia de mujeres a congresos. No hay diferencia de avance, la frecuencia de medición para este proyecto se determinó con una periodicidad anual, por lo cual hasta el momento no se refleja avance programado o realizado.;  Para el indicador 2. Porcentaje de Programas Anuales de Trabajo (PAT) y sus modificaciones, presentados por los partidos políticos, que sea objeto de observaciones y recomendaciones. En el tercer trimestre, se revisaron un total 10 Programas Anuales de Trabajo (PAT) iniciales y 194 modificaciones presentadas por los partidos políticos nacionales y locales, de los cuales se emitirán recomendaciones a dichos institutos políticos, para la mejora en su planeación, ejecución y aplicación de los recursos durante el ejercicio.    A la fecha del presente informe, se han revisado 492 Programas Anuales de Trabajo iniciales y 254 modificaciones presentadas por los partidos políticos nacionales y locales, de los cuales se han elaborado 236 oficios de observaciones y recomendaciones a los programas anuales de trabajo 2020, los cuales incluyen a los 3 rubros (Actividades Específicas, Liderazgo político de las mujeres y Liderazgos Juveniles), mismas que serán objeto de análisis y valoración en el marco de la revisión del Informe Anual 2020, por la Dirección de Auditoria en el año 2021.    En seguimiento y atención a las medidas sugeridas por los principales organismos internacionales de salud, las autoridades sanitarias del país y diversos gobiernos de los estados, para la prevención, control y reducción del contagio del virus COVID-19, las observaciones y recomendaciones emitidas por la UTF serán notificadas por vía electrónica a las y los responsables de finanzas de los partidos políticos nacionales y locales.     Los Programas Anuales de Trabajo con sus modificaciones programados por 952 (denominador), se determinaron de conformidad a los datos del ejercicio 2019; sin embargo, en el ejercicio 2020, solo se recibieron 492, de los cuales se realizaron observaciones a 746 (numerador), lo que representa un 78.3% respecto a los programados.</t>
    </r>
  </si>
  <si>
    <r>
      <t>Acciones de mejora para el siguiente periodo
UR:</t>
    </r>
    <r>
      <rPr>
        <sz val="10"/>
        <rFont val="Montserrat"/>
      </rPr>
      <t xml:space="preserve"> 120
Para la ejecución del proyecto del ejercicio 2020,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</si>
  <si>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122
Durante el trimestre se realizaron las siguientes acciones:   -Programa de formación en materia de participación política y violencia política contra las mujeres en razón de género en modalidad virtual  -Sensibilización para la implementación del Protocolo Trans interno para personal de honorarios y temporales  -Talleres ?Participación política de las mujeres, por un derecho con reconocimiento mediático? ? Baja California  -Organización de la Sensibilización en materia de Derechos Humanos y Perspectiva de Género para altos mandos  -Organización del Evento Conmemorativo por el 67° Aniversario del Voto de las Mujeres en México  -Postulación del libro infantil sobre participación política de las mujeres desde una perspectiva interseccional    
</t>
    </r>
    <r>
      <rPr>
        <b/>
        <sz val="10"/>
        <rFont val="Montserrat"/>
      </rPr>
      <t>UR:</t>
    </r>
    <r>
      <rPr>
        <sz val="10"/>
        <rFont val="Montserrat"/>
      </rPr>
      <t xml:space="preserve"> 123
Indicador 2. Porcentaje de Cumplimiento de paridad de género en los Organismos Públicos Locales a nivel nacional. Dicho indicador es complementario del anterior, por lo que al realizarse las designaciones respectivas con base en los Acuerdos:  1. Acuerdo INE/CG194/2020 de fecha 21 de agosto de 2020 en sesión extraordinaria del Consejo General aprobó la designación del Consejero Presidente del OPL de Durango y de las Consejeras y los Consejeros Electorales de los OPL de los estados de Campeche, Chiapas, Durango, Michoacán, Morelos, Nuevo León San Luis Potosí y Sonora.  2. Acuerdo INE/CG195/2020 de fecha 21 de agosto de 2020 en sesión extraordinaria del Consejo General aprobó la designación de los Consejeros Presidentes de los OPL de las entidades de Michoacán y Nayarit.  3. Acuerdo INE/CG293/2020 de fecha 30 de septiembre de 2020 en sesión ordinaria del Consejo General aprobó la designación del Consejero Presidente del OPL de Baja California, así como, de las Consejeras y los Consejeros;  Indicador 1. Porcentaje de Designaciones de Consejeras Electorales en los OPL. Se aplicaron entrevistas a los grupos 2 y 3. El 17 de agosto de 2020, la Comisión aprobó la designación de la Consejera o Consejero Presidente del OPL de Durango y de las Consejeras o Consejeros Electorales de los OPL de Campeche, Chiapas, Michoacán, Morelos, Nuevo León y Sonora, y de la Consejera Electoral del OPL de San Luis Potosí. Mediante Acuerdo INE/CG194/2020 el 21 de agosto de 2020 el Consejo General (CG) aprobó la designación del Consejero Presidente del OPL de Durango y de las Consejeras y Consejeros Electorales de los OPL de Campeche, Chiapas, Durango, Michoacán, Morelos, Nuevo León San Luis Potosí y Sonora.  El 04 de julio se aplicó el examen de conocimientos, 20 aspirantes accedieron a la etapa del ensayo presencial (3 mujeres/17 hombres). El 18 de julio se aplicó dicho ensayo, 14 aspirantes fueron convocados a entrevista (2 mujeres /12 hombres). Mediante Acuerdo INE/CG195/2020 el 21 de agosto de 2020 el CG aprobó la designación de los Consejeros Presidentes de los OPL de Michoacán y Nayarit.  Registro de aspirantes del 20 de junio al 17 de julio de 2020, se registraron 2,139; de los aspirantes registrados y que entregaron su documentación la Comisión determinó que 1,990 (806 mujeres/1,184 hombres) cumplieron con los requisitos. El 25 de julio se aplicó el examen de conocimientos, 396 aspirantes accedieron a la etapa de ensayo (179 mujeres/217 hombres); 259 (110 mujeres/149 hombres) accedieron a la etapa de entrevista. Mediante Acuerdo INE/CG293/2020 el 30 de septiembre de 2020 el CG aprobó la designación del Consejero Presidente del OPL de Baja California y de las Consejeras y los Consejeros Electorales de los OPL de Baja California Sur, Campeche, Ciudad de México, Colima, Estado de México, Guanajuato, Guerrero, Jalisco, Michoacán, Morelos, Nuevo León, Oaxaca, Querétaro, San Luis Potosí, Sonora, Tabasco, Yucatán y Zacatecas.</t>
    </r>
  </si>
  <si>
    <r>
      <t>Justificación de diferencia de avances con respecto a las metas programadas
UR:</t>
    </r>
    <r>
      <rPr>
        <sz val="10"/>
        <rFont val="Montserrat"/>
      </rPr>
      <t xml:space="preserve"> 122
Las metas establecidas para el Tercer Trimestre de 2020 no se han alcanzado debido a que diversas actividades de sensibilización y capacitación se pospusieron en atención al Acuerdo INE/JGE34/2020 Por el que se determinan medidas preventivas y de actuación con motivo de la pandemia del COVID-19, en el cual se instruye la cancelación de todas las actividades presenciales debido a la contingencia sanitaria provocada por el COVID-19.  Al respecto, es preciso señalar que aun cuando las metas establecidas al trimestre no se alcanzaron por impedimentos externos, las actividades están contempladas para desarrollarse durante todo el año. En ese sentido, el siguiente trimestre será fundamental para el cumplimiento de las metas definidas.    En este marco, se cancelaron las actividades presenciales y se están diseñando nuevas actividades que permitan cumplir con los objetivos planteados, sin desatender las medidas de distanciamiento social.  
</t>
    </r>
    <r>
      <rPr>
        <b/>
        <sz val="10"/>
        <rFont val="Montserrat"/>
      </rPr>
      <t>UR:</t>
    </r>
    <r>
      <rPr>
        <sz val="10"/>
        <rFont val="Montserrat"/>
      </rPr>
      <t xml:space="preserve"> 123
Para el Indicador 1. Porcentaje de Designaciones de Consejeras Electorales en los OPL. No existe diferencia entre el avance físico programado y el realizado, debido a que la meta es anual.;  Para el Indicador 2. Porcentaje de Cumplimiento de paridad de género en los Organismos Públicos Locales a nivel nacional. La paridad de género es observada por el Consejo General (CG) desde que tiene la atribución de designar a las y los Consejeros Electorales de OPL, en la 1ra designación que realizó 2014-2015, la Sala Superior del Tribunal en la Resolución del expediente SUP-JDC-2609-2014, analizó la aplicación de paridad de género y su relación con la conformación de los OPL, expuso que el marco normativo prohibía toda discriminación por género o cualquier otra que atente contra la dignidad humana y tenga por objeto anular o menoscabar derechos y libertades. Destacó que conforme al punto vigésimo de los Lineamientos del Instituto Nacional Electoral para la designación de Consejeros Presidentes y Consejeros Electorales de los Organismos Públicos Locales aplicables, en todas las etapas del procedimiento se debía procurar equidad de género y su composición multidisciplinaria y que su integración sea de por lo menos 3 Consejeras o Consejeros Electorales del mismo género, se advierte la tendencia a garantizar igualdad entre hombres y mujeres. La resolución concluyó que el INE garantizó el derecho fundamental de igualdad y no discriminación en el procedimiento, al otorgar idénticas condiciones de participación a todos los aspirantes. Siguiendo el principio de paridad de género, se designan 59 personas como Consejeras y Consejeros de OPL, 34 mujeres y 25 hombres. Cubriendo las vacantes en los OPL y de los 224 integrantes de órganos superiores de dirección de 32 Organismos Electorales Locales, 114 serán mujeres y 110 hombres. Como valoró la Sala Superior a excepción de los OPL de Colima, Estado de México y Guerrero donde habrá 5 mujeres y 2 hombres, los Consejos Generales, en apego al principio de paridad de género, se integrarán por al menos 3 personas de un mismo género. En 16 entidades habrá mayoría de integrantes mujeres, en 13 de ellas habrá 4 mujeres y 3 hombres.</t>
    </r>
  </si>
  <si>
    <r>
      <t>Acciones de mejora para el siguiente periodo
UR:</t>
    </r>
    <r>
      <rPr>
        <sz val="10"/>
        <rFont val="Montserrat"/>
      </rPr>
      <t xml:space="preserve"> 122
Después de realizar un análisis sobre la viabilidad de llevar a cabo las actividades planeadas en el marco de la pandemia mundial por COVID-19, se determinó hacer cambios en las mismas, a efecto de contribuir al cumplimiento del objetivo con acciones diseñadas para atender las medidas de distanciamiento social.
</t>
    </r>
    <r>
      <rPr>
        <b/>
        <sz val="10"/>
        <rFont val="Montserrat"/>
      </rPr>
      <t>UR:</t>
    </r>
    <r>
      <rPr>
        <sz val="10"/>
        <rFont val="Montserrat"/>
      </rPr>
      <t xml:space="preserve"> 123
Sin información</t>
    </r>
  </si>
  <si>
    <r>
      <t>Acciones realizadas en el periodo
UR:</t>
    </r>
    <r>
      <rPr>
        <sz val="10"/>
        <rFont val="Montserrat"/>
      </rPr>
      <t xml:space="preserve"> 111
Para el indicador 2. Porcentaje de acciones realizadas el año para la sensibilización en materia de igualdad de género del personal y las familias. En el marco del Día Internacional de la Mujer se realizó la convocatoria para que el personal asistiera en compañía de sus familias a una caminata que tuvo como objetivo sensibilizar a través de actividades lúdicas acerca de los derechos de las mujeres, de los valores de igualdad de género, así como de cultura democrática. Al evento, asistieron 240 personas de los cuales 97 funcionarias y funcionarios 32 hombres y 65 mujeres. Esta actividad fue concluida en el primer trimestre del año.;  Para el indicador 1. Porcentaje de materiales de difusión sobre la igualdad de género elaborados en el año. Se reporta el avance en las actividades M4 y M5 con la elaboración de 46,900 trípticos informativos acerca de la Credencial para Votar y los derechos de las mujeres, los cuales fueron puestos a disposición de la ciudadanía en los Módulos de Atención Ciudadana. Cabe señalar que se realizará en segundo envió de estos materiales en los meses de noviembre y diciembre </t>
    </r>
  </si>
  <si>
    <r>
      <t>Justificación de diferencia de avances con respecto a las metas programadas
UR:</t>
    </r>
    <r>
      <rPr>
        <sz val="10"/>
        <rFont val="Montserrat"/>
      </rPr>
      <t xml:space="preserve"> 111
Para el indicador 2. Porcentaje de acciones realizadas el año para la sensibilización en materia de igualdad de género del personal y las familias. No existen diferencia entre lo programado y realizado para la meta, la actividad se concluyo en el mes de marzo del 2020;  Para el indicador 1. Porcentaje de materiales de difusión sobre la igualdad de género elaborados en el año. Al ser un indicador semestral, se informará al cuarto trimestre el avance correspondiente alcanzado en ese periodo.    </t>
    </r>
  </si>
  <si>
    <r>
      <t>Acciones de mejora para el siguiente periodo
UR:</t>
    </r>
    <r>
      <rPr>
        <sz val="10"/>
        <rFont val="Montserrat"/>
      </rPr>
      <t xml:space="preserve"> 111
Para el indicador 1. Porcentaje de materiales de difusión sobre la igualdad de género elaborados en el año. Actualmente, nos encontramos en la elaboración de materiales audiovisuales con el fin de realizar su transmisión en línea para concluir con las actividades previstas en este indicador.</t>
    </r>
  </si>
  <si>
    <r>
      <t>Acciones realizadas en el periodo
UR:</t>
    </r>
    <r>
      <rPr>
        <sz val="10"/>
        <rFont val="Montserrat"/>
      </rPr>
      <t xml:space="preserve"> 115
Para el indicador 2. Proyectos impulsados para promover la participación de las mujeres en distintas vertientes. Por la suspensión de actividades públicas y eventos masivos derivado de la pandemia por SARs-COV-2, se han realizado 2 reuniones virtuales con las 32 OSC para dar seguimiento puntual a sus proyectos. Por otro lado, las 32 OSC realizaron un curso de capacitación a distancia del Programa de Naciones Unidas para el Desarrollo, sobre la participación político electoral de las mujeres y participaron en el foro sobre violencia de género en el contexto de la pandemia que organizó la Dirección Ejecutiva de Capacitación Electoral y Educación Cívica.;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El 18 de marzo se solicitó a las OSC la suspensión de eventos y actividades públicas relacionadas con la implementación de los proyectos que se realizan como parte de la ENCCÍVICA 2017-2023, hasta que el contexto por COVID-19 lo permitiera. Se ha tenido contacto con las OSC con el objetivo de motivarlas a realizar eventos virtuales y otras actividades que impliquen respetar las recomendaciones de la autoridad sanitaria. Se diseñaron cursos en línea a través de plataformas especiales, dirigido a grupos focales. Se han difundido guías que explica la forma de interponer una denuncia por violencia política contra las mujeres por razón de género, así como un directorio de instituciones locales a las cuales acudir en caso de presentar este tipo de violencia, se logró una alianza con las autoridades implicadas en este tema no solo para difundir el material que elaboraron sino para acompañar a las mujeres que han sido víctimas de este delito. Se ha creado contenido digital dirigido a perfiles específicos de población como son personas con discapacidad, personas LGBTTT, niñas, mujeres y jóvenes indígenas, cuyos proyectos han elaborado materiales específicos para impulsar su participación ciudadana, se han promovido derechos. Se produjeron cápsulas radiofónicas y perifoneo, elaborando cuadernillos que se les han entregado físicamente, realizando material digital, a través de audio cuentos que se han transmitido por la radio local las OSC han adaptado y utilizado cuentos infantiles y juegos didácticos digitales del INE. En el periodo que se reporta, se ha atendido a un total de 6,039 personas
</t>
    </r>
    <r>
      <rPr>
        <b/>
        <sz val="10"/>
        <rFont val="Montserrat"/>
      </rPr>
      <t>UR:</t>
    </r>
    <r>
      <rPr>
        <sz val="10"/>
        <rFont val="Montserrat"/>
      </rPr>
      <t xml:space="preserve"> 200
Para el indicador 2. Proyectos impulsados para promover la participación de las mujeres en distintas vertientes. Por la suspensión de actividades públicas y eventos masivos derivado de la pandemia por SARs-COV-2, se han realizado 2 reuniones virtuales con las 32 OSC para dar seguimiento puntual a sus proyectos. Por otro lado, las 32 OSC realizaron un curso de capacitación a distancia del Programa de Naciones Unidas para el Desarrollo, sobre la participación político electoral de las mujeres y participaron en el foro sobre violencia de género en el contexto de la pandemia que organizó la Dirección Ejecutiva de Capacitación Electoral y Educación Cívica.;  Para el indicador 1. Asistentes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2019.  El 18 de marzo se solicitó a las OSC la suspensión de eventos y actividades públicas relacionadas con la implementación de los proyectos que se realizan como parte de la ENCCÍVICA 2017-2023, hasta que el contexto por COVID-19 lo permitiera. Se ha tenido contacto con las OSC con el objetivo de motivarlas a realizar eventos vir</t>
    </r>
  </si>
  <si>
    <r>
      <t>Justificación de diferencia de avances con respecto a las metas programadas
UR:</t>
    </r>
    <r>
      <rPr>
        <sz val="10"/>
        <rFont val="Montserrat"/>
      </rPr>
      <t xml:space="preserve"> 115
Para el indicador 2. Proyectos impulsados para promover la participación de las mujeres en distintas vertientes. No existe diferencia debido a que la frecuencia de medición es anual.;  Para el indicador 1. Asistentes en actividades para promover la participación de las mujeres en distintas vertientes. Durante el confinamiento y distanciamiento social, se realizaron dos reuniones virtuales con las OSC con el fin de fomentar el diálogo y la comunicación con ellas y continuar dando seguimiento a sus actividades, derivado del cumplimiento de su plan de trabajo y un esfuerzo conjunto se superó la meta anual establecida en las actividades para la promoción de participación de las mujeres.
</t>
    </r>
    <r>
      <rPr>
        <b/>
        <sz val="10"/>
        <rFont val="Montserrat"/>
      </rPr>
      <t>UR:</t>
    </r>
    <r>
      <rPr>
        <sz val="10"/>
        <rFont val="Montserrat"/>
      </rPr>
      <t xml:space="preserve"> 200
Para el indicador 2. Proyectos impulsados para promover la participación de las mujeres en distintas vertientes. No existe diferencia debido a que la frecuencia de medición es anual.;  Para el indicador 1. Asistentes en actividades para promover la participación de las mujeres en distintas vertientes. Durante el confinamiento y distanciamiento social, se realizaron dos reuniones virtuales con las OSC con el fin de fomentar el diálogo y la comunicación con ellas y continuar dando seguimiento a sus actividades, derivado del cumplimiento de su plan de trabajo y un esfuerzo conjunto se superó la meta anual establecida en las actividades para la promoción de participación de las mujeres.</t>
    </r>
  </si>
  <si>
    <r>
      <t>Acciones de mejora para el siguiente periodo
UR:</t>
    </r>
    <r>
      <rPr>
        <sz val="10"/>
        <rFont val="Montserrat"/>
      </rPr>
      <t xml:space="preserve"> 115
Para el indicador 2. Proyectos impulsados para promover la participación de las mujeres en distintas vertientes. La Comisión de Capacitación electoral y educación Cívica aprobó en el mes de septiembre de 2020, las Reglas de Operación y Convocatoria del Programa Nacional de Impulso a la Participación Política de las Mujeres a través de las OSC 2020, la cual se publicó el 14 de septiembre de 2020 en la página oficial del Instituto Nacional Electoral www.ine.mx. ;  Para el indicador 1. Asistentes en actividades para promover la participación de las mujeres en distintas vertientes. Se llevará a cabo el periodo de cierre de los proyectos que están retomando actividades de su plan de reconversión derivado de la pandemia por COVID-19. Se contemplan actividades virtuales y semi-presenciales. 
</t>
    </r>
    <r>
      <rPr>
        <b/>
        <sz val="10"/>
        <rFont val="Montserrat"/>
      </rPr>
      <t>UR:</t>
    </r>
    <r>
      <rPr>
        <sz val="10"/>
        <rFont val="Montserrat"/>
      </rPr>
      <t xml:space="preserve"> 200
Para el indicador 2. Proyectos impulsados para promover la participación de las mujeres en distintas vertientes. La Comisión de Capacitación electoral y educación Cívica aprobó en el mes de septiembre de 2020, las Reglas de Operación y Convocatoria del Programa Nacional de Impulso a la Participación Política de las Mujeres a través de las OSC 2020, la cual se publicó el 14 de septiembre de 2020 en la página oficial del Instituto Nacional Electoral www.ine.mx. ;  Para el indicador 1. Asistentes en actividades para promover la participación de las mujeres en distintas vertientes. Se llevará a cabo el periodo de cierre de los proyectos que están retomando actividades de su plan de reconversión derivado de la pandemia por COVID-19. Se contemplan actividades virtuales y semi-presenciales</t>
    </r>
  </si>
  <si>
    <r>
      <t>Acciones realizadas en el periodo
UR:</t>
    </r>
    <r>
      <rPr>
        <sz val="10"/>
        <rFont val="Montserrat"/>
      </rPr>
      <t xml:space="preserve"> 116
Para el indicador 2. Porcentaje de personal de mandos medios y superiores de la rama administrativa del INE que recibió al menos una acción de capacitación en temas de Igualdad de Género. En el tercer trimestre se realizó el estudio de mercado y la contratación para impartir de manera presencial a través de medios electrónicos 60 acciones de capacitación del programa, de los cuales 2 se impartieron en el mes de septiembre y el resto serán impartidos en los meses de octubre, noviembre y diciembre de 2020.;  Para el indicador 1. Porcentaje del personal de la rama administrativa del INE que recibió al menos una acción de capacitación en temas de Igualdad de Género. En el tercer trimestre se realizó el estudio de mercado y la contratación para impartir de manera presencial a través de medios electrónicos 60 acciones de capacitación del programa, de los cuales 2 se impartieron en el mes de septiembre y el resto serán impartidas en los meses de octubre, noviembre y diciembre de 2020.</t>
    </r>
  </si>
  <si>
    <r>
      <t>Justificación de diferencia de avances con respecto a las metas programadas
UR:</t>
    </r>
    <r>
      <rPr>
        <sz val="10"/>
        <rFont val="Montserrat"/>
      </rPr>
      <t xml:space="preserve"> 116
Para el indicador 2. Porcentaje de personal de mandos medios y superiores de la rama administrativa del INE que recibió al menos una acción de capacitación en temas de Igualdad de Género. Derivado de la contingencia sanitaria, el proceso de contratación se inició hasta el 3er trimestre del presente año, se contrataron 60 cursos, 2 que se impartieron la última semana de septiembre y 58 cursos de capacitación que se impartirán en los meses de octubre, noviembre y diciembre del presente año.;  Para el indicador 1. Porcentaje del personal de la rama administrativa del INE que recibió al menos una acción de capacitación en temas de Igualdad de Género. Derivado de la contingencia sanitaria, el proceso de contratación se inició hasta el 3er trimestre del presente año, se contrataron 60 cursos, 2 que se impartieron la última semana de septiembre y 58 cursos de capacitación que se impartirán en los meses de octubre, noviembre y diciembre del presente año.</t>
    </r>
  </si>
  <si>
    <r>
      <t>Acciones de mejora para el siguiente periodo
UR:</t>
    </r>
    <r>
      <rPr>
        <sz val="10"/>
        <rFont val="Montserrat"/>
      </rPr>
      <t xml:space="preserve"> 116
Para el indicador 2. Porcentaje de personal de mandos medios y superiores de la rama administrativa del INE que recibió al menos una acción de capacitación en temas de Igualdad de Género. Programar acciones de capacitación en vivo transmitidas de manera electrónica a través de herramientas digitales.;  Para el indicador 1. Porcentaje del personal de la rama administrativa del INE que recibió al menos una acción de capacitación en temas de Igualdad de Género. Programar acciones de capacitación en vivo transmitidas de manera electrónica a través de herramientas digitales.</t>
    </r>
  </si>
  <si>
    <r>
      <t>Acciones realizadas en el periodo
UR:</t>
    </r>
    <r>
      <rPr>
        <sz val="10"/>
        <rFont val="Montserrat"/>
      </rPr>
      <t xml:space="preserve"> 600
Previsión de Acoso y Hostigamiento Sexual. A través del Comité de Ética y Previsión de Conflictos de Interés en su Sesión del 8 de junio de 2020 se estableció como Acuerdo hacer obligatoria la participación de las y los integrantes de dicho Comité en los cursos en línea ?Inducción a la Igualdad? y ?Únete al Protocolo para prevenir, atender y sancionar el Hostigamiento sexual? que el INMUJERES promueve.    Durante periodo se han capacitado 27 personas servidoras públicas 19 mujeres y 8 hombres.  Cursos con con enfoque de Género que han sido acreditados por servidoras/es Públicos de la SECTUR    El Comité de Ética, con base en los lineamientos del Protocolo para prevenir y atender y sancionar el acoso sexual mantiene una campaña de difusión de Cero Tolerancia al Acoso y Hostigamiento Sexual, con el envío de mensajes alusivos al tema que se difunden entre las y los servidores públicos mediante el correo electrónico.  ;  Estrategia Integral Previsión de la Trata de Personas y el Trabajo In;  Cultura Institucional. Se inició un proceso de revisión de las actividades establecidas en el PROSECTUR 2020-2024 y se están identificando a las Unidades Responsables de estas acciones en la Secretaría de Turismo, así como a otras áreas que por sus atribuciones estuvieran en posibilidad de atender acciones puntuales para dar cumplimiento al PROSECTUR 2020-2024 alineadas con el PROIGUALDAD 2020-2024.    Se coordinó la impartición de una Conferencia Magistral en línea, denominada ?Feminidades y Masculinidad en Conflicto. ¿Hacia dónde ir? La cual fue presentada el 30 de septiembre por la Dra. Ürsula Oswald Spring, catedrática e investigadora que cuenta en su acervo con 60 libros y más de 300 artículos publicados en revistas especializadas. A la conferencia asistieron 68 servidoras/servidores públicos 54 mujeres y 14 hombres de la Secretaría de Turismo, del Fondo Nacional de Fomento al Turismo del, Instituto de Competitividad Turística y de la Corporación de Servicios al Turista Ángeles Verdes.</t>
    </r>
  </si>
  <si>
    <r>
      <t>Justificación de diferencia de avances con respecto a las metas programadas
UR:</t>
    </r>
    <r>
      <rPr>
        <sz val="10"/>
        <rFont val="Montserrat"/>
      </rPr>
      <t xml:space="preserve"> 600
Estrategia Integral para prevenir la trata de personas. No se realizaron las gestiones para la contratación de empresas que implementen la estrategia, sin embargo, se optó por  realizar acciones a distancia con 4 estados que lo solicitaron. En el estado de Veracruz  las acciones de sensibilización se implementaron en dos ocasiones una general y una específica para Guías de Turistas, lo que permite un avance mayor al estimado. Se considera que el avance es mayor por que con base en lo programado originalmente tendríamos el 30% de avance una vez contratado los servicios y en el último trimestre se implementarían los servicios por una empresa. Actualmente se tienen 5 Conferencias en 4 estados.;  Desarrollo Comunitario. Por la contingencia derivada de la pandemia del Covid 19 no se implementaron las acciones previstas en este proyecto. ;  Prevención, atención y sanción del Acoso y Hostigamiento Sexual, las acciones de difusión consistente en una campaña permanente en intranet, la capacitación en línea mediante el curso Únete al Protocolo de INMUJERES y la actualización del marco normativo, como el Código de Conducta y el haber hecho obligatorio a los integrantes del Comité de Ética y Previsión de Conflictos de Interés la acreditación de los cursos Inducción a la Igualdad entre Mujeres y Hombres y Únete al protocolo. </t>
    </r>
  </si>
  <si>
    <r>
      <t>Acciones de mejora para el siguiente periodo
UR:</t>
    </r>
    <r>
      <rPr>
        <sz val="10"/>
        <rFont val="Montserrat"/>
      </rPr>
      <t xml:space="preserve"> 600
Impulsar acciones a distancia y llegar a los estados y municipios con las acciones de capacitación en Comunicación sin sexismo.</t>
    </r>
  </si>
  <si>
    <r>
      <t>Acciones realizadas en el periodo
UR:</t>
    </r>
    <r>
      <rPr>
        <sz val="10"/>
        <rFont val="Montserrat"/>
      </rPr>
      <t xml:space="preserve"> 600
Durante este trimestre se continuaron con las acciones de promoción para incorporar un mayor numero de mujeres en el programa, siento ellas un pilar para el desarrollo del programa Sembrando Vida en los diferentes territorios.Este programa entrega apoyos integrales y complementarios que tienen como objetivo la autosuficiencia alimentaria y bienestar en las familias .</t>
    </r>
  </si>
  <si>
    <r>
      <t>Justificación de diferencia de avances con respecto a las metas programadas
UR:</t>
    </r>
    <r>
      <rPr>
        <sz val="10"/>
        <rFont val="Montserrat"/>
      </rPr>
      <t xml:space="preserve"> 600
3. Porcentaje de apoyos económicos destinados a mujeres respecto de los planeados    Indicador :40  Avance al 3er trimestre : 4925,351,556.94  Meta anual : 6,736,905,426  Resultado: 73.11%    Gracias a los trabajos de inclusión de mujeres dentro del programa se incremento el porcentaje ;  2. Porcentaje de apoyos en especie destinados a mujeres respecto de los planeados    Indicador: 40  Avance 3er trimestre: 81,087,091.69  meta anual: 1´118,637,587  Resultado: 7.24%      Derivado de la pandemia se ha retrasado la entrega de apoyos en especie , pero se continúan con las acciones para incrementar gradualmente estos beneficios.;  Los indicadores INMUJERES del programa Sembrando Vida tienen una frecuencia de medición semestral , pero para fines de este trimestre se presentan los siguientes avances:     1. Porcentaje de mujeres que reciben asistencia técnica respecto a lo planeado    Indicador: 40  Avance al 3er trimestre: 125,751  Meta Anual : 129,000  Resultado: 97.48%      Durante este 3er trimestre , se continuaron los trabajos y acciones para la inclusión de mujeres como beneficiarias del programa y con esto se incremento el numero de mujeres que reciben asistencia técnica.</t>
    </r>
  </si>
  <si>
    <r>
      <t>Acciones de mejora para el siguiente periodo
UR:</t>
    </r>
    <r>
      <rPr>
        <sz val="10"/>
        <rFont val="Montserrat"/>
      </rPr>
      <t xml:space="preserve"> 600
Se continúa con las acciones de promoción para la incorporación y participación de las mujeres dentro del Programa. Este es un programa inclusivo, por lo cual los rechazos que se puedan presentar no están sujetos al tipo de sexo, para ser aprobados es necesario cubrir los requisitos mencionados en las ROP´s </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</si>
  <si>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muestra que en el periodo enero a septiembre de 2020, el programa tiene registrados 8,088,009 personas beneficiarias acumuladas únicas con apoyos emitidos, de las cuales 3,574,792 son hombres y 4,513,176 son mujeres, es decir que las mujeres representan el 56% de la población atendida. Se han identificado 41 beneficiarios con sexo no especificado.</t>
    </r>
  </si>
  <si>
    <r>
      <t>Justificación de diferencia de avances con respecto a las metas programadas
UR:</t>
    </r>
    <r>
      <rPr>
        <sz val="10"/>
        <rFont val="Montserrat"/>
      </rPr>
      <t xml:space="preserve"> 213
El avance mostrado corresponde a las mujeres adultas mayores que al menos se les ha emitido un apoyo en el periodo enero a septiembre 2020, este avance es ligeramente menor al programado debido a que se presentó un número más alto de bajas de mujeres adultas mayores del padrón, de lo que se había estimado.</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</si>
  <si>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</si>
  <si>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En el tercer trimestre, se otorgaron 185 mil 499 apoyos económicos a madres y padres beneficiadas (de los cuales 179 mil 017 son mujeres y 6 mil 482 hombres beneficiando a 191 mil 873 niños (de los cuales 92,873 son niñas y 99,000 son niños).  En el mes de julio- septiembre del año en curso, el nivel de cumplimiento del indicador respecto a lo programado muestra un avance sobresaliente por el motivo que se realizaron incorporaciones al Programa, atendiendo la suficiencia presupuestal disponible.    </t>
    </r>
  </si>
  <si>
    <r>
      <t>Justificación de diferencia de avances con respecto a las metas programadas
UR:</t>
    </r>
    <r>
      <rPr>
        <sz val="10"/>
        <rFont val="Montserrat"/>
      </rPr>
      <t xml:space="preserve"> 211
En el tercer trimestre se otorgaron 191 mil 873 niños (de los cuales 92,873 son niñas y 99,000 son niños). El nivel de cumplimiento del indicador tuvo un incremento en el resultado debido a la pandemia SARS-COVID 19 no se pudo llego al objetivo, sin embargo si se logro tener  incorporaciones. ;  En el tercer trimestre, se otorgaron 185 mil 499 apoyos económicos a madres y padres beneficiadas (de los cuales 179 mil 017 son mujeres y 6 mil 482 hombres beneficiando a 191 mil 873 niños (de los cuales 92,873 son niñas y 99,000 son niños).  En el mes de julio- septiembre del año en curso, el nivel de cumplimiento del indicador respecto a lo programado muestra un avance sobresaliente por el motivo que se realizaron incorporaciones al Programa, atendiendo la suficiencia presupuestal disponible.      </t>
    </r>
  </si>
  <si>
    <r>
      <t>Acciones de mejora para el siguiente periodo
UR:</t>
    </r>
    <r>
      <rPr>
        <sz val="10"/>
        <rFont val="Montserrat"/>
      </rPr>
      <t xml:space="preserve"> 211
Sin información</t>
    </r>
  </si>
  <si>
    <r>
      <t>Acciones realizadas en el periodo
UR:</t>
    </r>
    <r>
      <rPr>
        <sz val="10"/>
        <rFont val="Montserrat"/>
      </rPr>
      <t xml:space="preserve"> D00
Se llevó a cabo la capacitación virtual de Contraloría Social, dirigida a las personas enlaces de las 32 Instancias, en su carácter de Instancias Ejecutoras; se contó con la asistencia de 90 personas (82 mujeres y 8 hombres). Los videos de las capacitaciones fueron publicados en el micrositio del PAIMEF.  En el marco del Programa Anual de Capacitación 2020, y debido a la contingencia sanitaria COVID-19, el Indesol siguió ofreciéndolos siguientes cursos virtuales: -a un segundo grupo el curso ?Atención a las Víctimas de Violencia contra las Mujeres desde un Enfoque Holístico?; -y el curso Prevención del Abuso Sexual Infantil, ambos dirigidos a Profesionistas que coadyuvan a prevenir y atender las violencias contra las mujeres, sus hijas e hijos.  Ante la contingencia por la pandemia del COVID-19, el PAIMEF ha sido uno de los mecanismos más eficientes de respuesta emergente del Gobierno Federal en el tema de atención a mujeres víctimas de violencia. Asimismo, el INDESOL promovió la reorientación de recursos del PAIMEF en las entidades federativas, para fortalecer la atención de la línea 9-1-1.  En lo que respecta al Padrón de Beneficiarias, se integró el Padrón con estructura Actores Sociales del PAIMEF.</t>
    </r>
  </si>
  <si>
    <r>
      <t>Justificación de diferencia de avances con respecto a las metas programadas
UR:</t>
    </r>
    <r>
      <rPr>
        <sz val="10"/>
        <rFont val="Montserrat"/>
      </rPr>
      <t xml:space="preserve"> D00
Respecto al indicador ?Porcentaje de mujeres de 15 años y más que declararon haber sufrido al menos un incidente de violencia a lo largo de la relación con su última pareja? se informa que debido a la contingencia sanitaria COVID-19 y en particular al confinamiento, la violencia contra las mujeres aumentó, motivo por el cual los profesionistas brindaron servicios de orientación y atención especializada mediante la línea telefónica, y en sinergia con otras instancias que también brindan atención telefónica, lo que llevó a que la meta programada se superara 0.03 por ciento (4,757) y se beneficiara más mujeres que sufrieron un incidente de violencia por parte de su pareja.</t>
    </r>
  </si>
  <si>
    <r>
      <t>Acciones de mejora para el siguiente periodo
UR:</t>
    </r>
    <r>
      <rPr>
        <sz val="10"/>
        <rFont val="Montserrat"/>
      </rPr>
      <t xml:space="preserve"> D00
Por motivos de la contingencia sanitaria, la forma de trabajar de las IMEF fue modificada, por lo que se implementaron nuevas acciones a través de las líneas telefónicas y plataformas virtuales con el propósito de mantener informada a la población y lograr el mayor beneficio posible de las mujeres en situación de violencia.</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</si>
  <si>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</si>
  <si>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</si>
  <si>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</si>
  <si>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VUY
Se ministraron becas a las y los jóvenes del Componente Jóvenes por la Transformación, Brigadas Comunitarias de Norte a Sur para otorgar un cierre a los procesos de interacción comunitaria que desarrollaron durante 12 meses, se realizó la capacitación en línea Atención de la Violencia Familiar en el contexto de COVID-19 dirigido a las y los  servidores sociales y voluntarios del Componente Contacto Joven. Red Nacional de Atención Juvenil, en colaboración con los Centros de Integración Juvenil (CIJ).  El objetivo de este curso fue brindar herramientas para la intervención en casos de violencia familiar durante la pandemia por COVID-19, identificando las distintas formas de maltrato con la intención de generar mayor sensibilización y actitudes de tolerancia y respeto, que contribuyan a mejorar las relaciones al interior de la familia, se llevó a cabo una serie de programas radiofónicos titulados Mes rosa. Tócate para que no te toque, enfocado en contribuir a aumentar la atención y el apoyo prestados a la sensibilización sobre el cáncer de mama, la detección precoz, el tratamiento y los cuidados paliativos en el municipio de Melchor Múzquiz, Coahuila. Dicha acción se realizó a través del Componente Red Nacional de Contenidos de Radio y TV Dilo Fuerte junto con el Instituto Municipal de la Juventud del Municipio de Melchor Múzquiz y el H.  Ayuntamiento del municipio de Melchor Múzquiz, Coahuila, entre otras que se detallan en el anexo 2.</t>
    </r>
  </si>
  <si>
    <r>
      <t>Justificación de diferencia de avances con respecto a las metas programadas
UR:</t>
    </r>
    <r>
      <rPr>
        <sz val="10"/>
        <rFont val="Montserrat"/>
      </rPr>
      <t xml:space="preserve"> VUY
Debido a que el indicador es anual, no se tienen diferencias entre lo programado</t>
    </r>
  </si>
  <si>
    <r>
      <t>Acciones de mejora para el siguiente periodo
UR:</t>
    </r>
    <r>
      <rPr>
        <sz val="10"/>
        <rFont val="Montserrat"/>
      </rPr>
      <t xml:space="preserve"> VUY
No aplica</t>
    </r>
  </si>
  <si>
    <r>
      <t>Acciones realizadas en el periodo
UR:</t>
    </r>
    <r>
      <rPr>
        <sz val="10"/>
        <rFont val="Montserrat"/>
      </rPr>
      <t xml:space="preserve"> 411
En el tercer  trimestre de 2020, se lleva a cabo la revista de supervivencia del segundo semestre, se actualizan datos personales de las beneficiarias y se efectúa el pago de su ayuda económica semestral</t>
    </r>
  </si>
  <si>
    <r>
      <t>Justificación de diferencia de avances con respecto a las metas programadas
UR:</t>
    </r>
    <r>
      <rPr>
        <sz val="10"/>
        <rFont val="Montserrat"/>
      </rPr>
      <t xml:space="preserve"> 411
Del universo de pagos de ayuda semestral expedidos a 20 viudas de veteranos de la revolución en el segundo semestre del 2020, se reporta lo siguiente:  En el tercer trimestre han cobrado 15 viudas, asimismo se canceló y reintegró a la Tesorería de la Federación la ayuda de 1 viuda que falleció en el trimestre y no realizó el cobro respectivo, la viuda radicaba en el estado de Morelos.  Durante el tercer trimestre se reexpidió la ayuda de una viuda que no había realizado el cobro en el primer semestre.</t>
    </r>
  </si>
  <si>
    <r>
      <t>Acciones de mejora para el siguiente periodo
UR:</t>
    </r>
    <r>
      <rPr>
        <sz val="10"/>
        <rFont val="Montserrat"/>
      </rPr>
      <t xml:space="preserve"> 411
Continuar con el fortalecimiento de la relación que se tiene con las Delegaciones de la Secretaria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</si>
  <si>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Durante el tercer trimestre de 2020, por conducto del Comité de Ética y Prevención de Conflictos de Intereses (CEPCI)de esta CONUEE, realizo la actualización y validación de manera virtual los instrumentos de acciones establecidas en el Plan Nacional en materia de Igualdad de Género, como lo son:    1.- Código de Conducta   2.- Mecanismo de Recepción y Atención de Quejas o Denuncias   3.- Bases de Integración, Organización y Funcionamiento del CEPCI.         Se difundió mediante correo electrónico diferente información y campañas como es el Acuerdo por la igualdad entre mujeres y hombres, la campaña de difusión Principios Constitucionales, la campaña para la prevención del hostigamiento y acoso sexual, así como, el Código de Ética de las personas servidoras públicas del Gobierno Federal, con el objetivo de trabajar por una nueva cultura nacional basada en principios y valores en igualdad de condiciones entre mujeres y hombres.</t>
    </r>
  </si>
  <si>
    <r>
      <t>Justificación de diferencia de avances con respecto a las metas programadas
UR:</t>
    </r>
    <r>
      <rPr>
        <sz val="10"/>
        <rFont val="Montserrat"/>
      </rPr>
      <t xml:space="preserve"> E00
Durante el tercer trimestre del 2020, se realizaron varios actividades cumpliendo con los objetivos del programa que se planifico, se realizó la actualización y aprobación de los instrumentos armonizados en las leyes y sus disposiciones aplicables, como los es el Código de Conducta, Bases de Integración, Organización y Funcionamiento del Comité de Ética y de Prevención de Conflictos de Intereses, Protocolo de Atención de Quejas o Denuncias por Incumplimiento al Código de Ética, el Mecanismo de Recepción y Atención de Quejas y Denuncias de la CONUEE.  Asi mismo, se ha difundido exitosamente por medios electrónicos (correos electrónicos, fondos de pantalla, intranet y pagina oficial) con el propósito que el personal de esta Comisión este informada de las campañas, acuerdos, etc, y se sensibilice en la materia.     De igual manera, se ha capacitado al personal de la CONUEE de manera virtual en materia de igual entre las mujeres y hombre. </t>
    </r>
  </si>
  <si>
    <r>
      <t>Acciones de mejora para el siguiente periodo
UR:</t>
    </r>
    <r>
      <rPr>
        <sz val="10"/>
        <rFont val="Montserrat"/>
      </rPr>
      <t xml:space="preserve"> E00
En la Comisión Nacional para el Uso Eficiente de la Energía se seguirá difundiendo mediante sistemas electrónicos más información, plataformas de capacitación a distancia por otros Instituciones que contribuyan a la construcción, conocimiento y fortalecimiento de los Servidores Públicos adscritos a esta CONUEE. </t>
    </r>
  </si>
  <si>
    <r>
      <t>Acciones realizadas en el periodo
UR:</t>
    </r>
    <r>
      <rPr>
        <sz val="10"/>
        <rFont val="Montserrat"/>
      </rPr>
      <t xml:space="preserve"> A00
En el periodo que se reporta no se realizaron acciones en la materia en virtud de que se habían programado realizar actividades en su forma presencial, misma que derivado por la contingencia sanitaria y con el fin evitar su propagación no fue posible cumplir con la programación.</t>
    </r>
  </si>
  <si>
    <r>
      <t>Justificación de diferencia de avances con respecto a las metas programadas
UR:</t>
    </r>
    <r>
      <rPr>
        <sz val="10"/>
        <rFont val="Montserrat"/>
      </rPr>
      <t xml:space="preserve"> A00
Se tenía calendarizado realizar alguna acción de capacitación de sensibilización en el mes de septiembre, la cual no se llevó a cabo derivado a la contingencia sanitaria que actualmente se vive en nuestro país.</t>
    </r>
  </si>
  <si>
    <r>
      <t>Acciones de mejora para el siguiente periodo
UR:</t>
    </r>
    <r>
      <rPr>
        <sz val="10"/>
        <rFont val="Montserrat"/>
      </rPr>
      <t xml:space="preserve"> A00
Se tiene el compromiso de continuar con la sensibilización del personal utilizando los mecanismos alternos que faciliten el uso de las tecnologías de la información y comunicación, y de esta manera dar seguimiento a las acciones o actividades en la materia.</t>
    </r>
  </si>
  <si>
    <r>
      <t>Acciones realizadas en el periodo
UR:</t>
    </r>
    <r>
      <rPr>
        <sz val="10"/>
        <rFont val="Montserrat"/>
      </rPr>
      <t xml:space="preserve"> TOM
Para la acción 207 Acciones para la igualdad entre mujeres y hombres durante el tercer trimestre, se gestionó, organizó y difundió el curso en línea ?Inducción a la Igualdad entre mujeres y hombres? que impartió el INMUJERES, con el objetivo de informar y sensibilizar tanto los principios básicos de la igualdad y no discriminación, como la normatividad vigente en la materia, con la finalidad de promover entre el personal la adopción de compromisos indispensables para hacer efectiva la igualdad sustantiva entre mujeres y hombres. Asimismo, dentro del mismo periodo se gestionó, organizó y difundió el curso en línea ?¡Súmate al Protocolo!? del INMUJERES, con el objetivo de explicar las disposiciones del Protocolo para la prevención, atención y sanción del hostigamiento sexual y acoso sexual (Protocolo), para motivar la participación del personal del CENACE en la construcción de una cultura de cero tolerancia al hostigamiento sexual y acoso sexual y fomentar ambientes laborales igualitario;  Para la acción 231Certificar, difundir y verificar el cumplimiento de la Norma Mexicana en Igualdad Laboral y No Discriminación NMX-R-025-SCFI-2015 (Norma) durante el tercer trimestre se continuó con los trámites administrativos para la contratación del servicio de capacitación para el personal del CENACE que llevará a cabo la auditoría interna y del Organismo de Certificación y se publicó la Solicitud de Información o cotización (SDI) a través de la plataforma federal CompraNet para la investigación de mercado de dichos servicios.   Se solicitaron las cartas de No Incumplimiento a la Ley Federal para Prevenir y Eliminar la Discriminación ante el Consejo Nacional para Prevenir la Discriminación (CONAPRED) y las carta de No Incumplimiento a la Ley Federal del Trabajo ante la Procuraduría Federal de la Defensa Trabajo  (PROFEDET), de conformidad con los requisitos de participación señalados en el numeral 5.3.2.1  de la Norma, las cuales fueron emitidas por dichas instancias el 28 de agosto, 3 y 9 de septiembre respectivamente.     También, se concluyó con el Diagnóstico de Autoevaluación del CENACE, se elaboró el informe de resultados de la Encuesta de Percepción de Clima Laboral y No discriminación y se realizó la gestión administrativa para la integración de evidencias de la Norma en cita de todos los centros de trabajo del CENACE.     Asimismo, se realizó la difusión a través del correo electrónico CENACE Comunicados respecto de los elementos que solicita la Norma.</t>
    </r>
  </si>
  <si>
    <r>
      <t>Justificación de diferencia de avances con respecto a las metas programadas
UR:</t>
    </r>
    <r>
      <rPr>
        <sz val="10"/>
        <rFont val="Montserrat"/>
      </rPr>
      <t xml:space="preserve"> TOM
Para la acción 207 Acciones para la Igualdad entre mujeres y hombres, durante el tercer trimestre de 2020 se continuó con la realización de actividades que contribuyeron al avance de la meta lo cual se verá reflejado en el siguiente trimestre al ser un indicador que se reporta de forma semestral.;  Para la acción 231 Certificar, difundir y verificar el cumplimiento de la Norma Mexicana en Igualdad Laboral y No Discriminación NMX-R-025-SCFI-2015, durante el tercer trimestre de 2020 se continuó con la realización de actividades que contribuyeron al avance de la meta lo cual se verá reflejado en el siguiente trimestre al ser un indicador que se reporta de forma semestral.</t>
    </r>
  </si>
  <si>
    <r>
      <t>Acciones de mejora para el siguiente periodo
UR:</t>
    </r>
    <r>
      <rPr>
        <sz val="10"/>
        <rFont val="Montserrat"/>
      </rPr>
      <t xml:space="preserve"> TOM
Para la acción 231 Certificar, difundir y verificar el cumplimiento de la Norma Mexicana en Igualdad Laboral y No Discriminación NMX-R-025-SCFI-2015, derivado de las medidas adoptadas por el Gobierno Federal y la suspensión de actividades no esenciales ante la contingencia sanitaria del COVID-19 en el país, las gestiones administrativas con las autoridades competentes de la Norma en cita y las relacionadas con la contratación de los servicios de capacitación y de certificación se aplazaron para el último trimestre del ejercicio 2020 y se informará en su oportunidad sobre la viabilidad de realización de las mismas.;  Para la acción 207 Acciones para la igualdad entre mujeres y hombres se prevé que derivado de las medidas adoptadas por el Gobierno Federal y el CENACE, ante la contingencia sanitaria del COVID-19 en el país, las gestiones administrativas y actividades programadas se realicen de manera remota, o en su defecto se informará oportunamente de la reprogramación de los plazos para cada actividad que lo requiera.    Asimismo, por la contingencia sanitaria del COVID-19, las gestiones administrativas relacionadas con la contratación de los servicios de capacitación se aplazaron para el último trimestre del ejercicio 2020 y se informará en su oportunidad sobre la viabilidad de realización de las mismas.    </t>
    </r>
  </si>
  <si>
    <r>
      <t>Acciones realizadas en el periodo
UR:</t>
    </r>
    <r>
      <rPr>
        <sz val="10"/>
        <rFont val="Montserrat"/>
      </rPr>
      <t xml:space="preserve"> RHQ
Durante el tercer trimestre se llevaron a cabo los Comités Técnicos Estatales en los cuales se realizaron los procesos de asignación de los diferentes apoyos del  Programa Apoyos para el Desarrollo Forestal Sustentable; también se realizaron los Talleres de Derechos y Obligaciones, en los cuales las personas beneficiarias conocen los compromisos y beneficios que adquieren al recibir el apoyo; así mismo se continuo con la firma de convenios de colaboración y concertación con los cuales se da legalidad y legitimidad a los apoyos recibidos.</t>
    </r>
  </si>
  <si>
    <r>
      <t>Justificación de diferencia de avances con respecto a las metas programadas
UR:</t>
    </r>
    <r>
      <rPr>
        <sz val="10"/>
        <rFont val="Montserrat"/>
      </rPr>
      <t xml:space="preserve"> RHQ
Al cierre del Tercer trimestre de 2020, se presenta un avance de 500 apoyos asignados a mujeres respecto a un total de 1408 lo que representa un cumplimiento del 35.51%, y un cumplimiento del 69.59% respecto a la meta anual.</t>
    </r>
  </si>
  <si>
    <r>
      <t>Acciones de mejora para el siguiente periodo
UR:</t>
    </r>
    <r>
      <rPr>
        <sz val="10"/>
        <rFont val="Montserrat"/>
      </rPr>
      <t xml:space="preserve"> RHQ
Durante el cuarto trimestre del año se tiene programadas las verificaciones de las actividades comprometidas en los convenios de colaboración, estas verificaciones permiten hacer una revisión del desarrollo de las actividades forestales y generar una medida correctiva en caso de que fuese necesario con lo que se mejora el desarrollo de dichas actividades; adicionalmente  es importante señalar que las verificaciones se realizaran con las medidas sanitarias precautorias referentes a la pandemia COVID-19, con la finalidad de resguardar la salud del personal institucional y de las personas beneficiarias; por lo anterior se espera en este último trimestre contar con información final del número total de mujeres beneficiarias físicas  en el ejercicio fiscal 2020.  Además, es importante señalar que las variaciones se deben a que la meta está en términos de cobertura, al momento de establecer la meta se desconocen los valores que tendrán el numerador y denominador, lo cual sucede durante el proceso de integración y diseño de la MIR, por lo que se estiman con base al comportamiento histórico y las expectativas de esas variables. Por lo tanto, el valor reportado corresponde al valor observado (real), ya que se considera adecuado realizarlo de esta manera con relación a los datos estimados. Por tal motivo el valor del denominador planeado es diferente al denominador observado (real).  </t>
    </r>
  </si>
  <si>
    <r>
      <t>Acciones realizadas en el periodo
UR:</t>
    </r>
    <r>
      <rPr>
        <sz val="10"/>
        <rFont val="Montserrat"/>
      </rPr>
      <t xml:space="preserve"> F00
Al mes de septiembre el avance en el ejercicio del presupuesto es de $128.34 millones de pesos, con los cuales se han ejecutado 961 proyectos, 58 cursos de capacitación, 26 estudios técnicos y 118 brigadas de contingencia ambiental, beneficiado a un total de 15,833 personas, de las cuales 8,103 son mujeres (51.17%) y 7,730 son hombres, en 745 localidades de 281 municipios en 32 estados de la República Mexicana. La población indígena atendida es de 6,188 personas, que representa 39.08% de la población beneficiada de manera directa. Dentro de la población indígena la participación de mujeres fue de 3,112 (50.3%).</t>
    </r>
  </si>
  <si>
    <r>
      <t>Justificación de diferencia de avances con respecto a las metas programadas
UR:</t>
    </r>
    <r>
      <rPr>
        <sz val="10"/>
        <rFont val="Montserrat"/>
      </rPr>
      <t xml:space="preserve"> F00
Para el indicador Porcentaje de mujeres que participan en cursos de capacitación que contribuyen a la conservación de los ecosistemas y su biodiversidad: Existen variaciones entre la meta programada y el avance, toda vez que, las acciones programadas del PROCODES se realizaron con base en un análisis del ejercicio fiscal 2019, aunado a que el PROCODES es un programa de convocatoria abierta y su ejecución depende del interés de la población objetivo para presentar solicitudes de subsidio, así mismo, una vez autorizadas pueden cancelarse. Específicamente en el caso de este indicador, por tratarse de la participación de la población de manera presencial en cursos de capacitación, estos fueron pospuesto y en algunos casos fueron cancelados por las personas beneficiarias, dada la situación desfavorable que se suscitó por la emergencia sanitaria ocasionada por la epidemia de enfermedad generada por al virus SARS-CoV2 (COVID-19). Para el resto de los indicadores:Existen variaciones entre la meta programada y el avance, toda vez que, las acciones programadas del PROCODES se realizaron con base en un análisis del ejercicio fiscal 2019, aunado a que el PROCODES es un programa de convocatoria abierta y su ejecución depende del interés de la población objetivo para presentar solicitudes de subsidio, así mismo, una vez autorizadas pueden cancelarse. </t>
    </r>
  </si>
  <si>
    <r>
      <t>Acciones de mejora para el siguiente periodo
UR:</t>
    </r>
    <r>
      <rPr>
        <sz val="10"/>
        <rFont val="Montserrat"/>
      </rPr>
      <t xml:space="preserve"> F00
Para el indicador Porcentaje de mujeres que participan en cursos de capacitación que contribuyen a la conservación de los ecosistemas y su biodiversidad: Se reprogramaron las fechas para la ejecución de los cursos de capacitación, en espera de que las condiciones locales fueran favorables, y en aquellos casos en los cuales la materia del curso lo permitiera, se ajustaron los términos de referencia y se llevaron a cabo cursos  vía remota, utilizando diversas plataformas de comunicación. </t>
    </r>
  </si>
  <si>
    <r>
      <t>Acciones realizadas en el periodo
UR:</t>
    </r>
    <r>
      <rPr>
        <sz val="10"/>
        <rFont val="Montserrat"/>
      </rPr>
      <t xml:space="preserve"> 116
1. Reunión con INMUJERES, SEMARNAT y sus órganos desconcentrados y descentralizados para la implementación del PROIGUALDAD 2020-2024 y el PROMARNAT 2020-2024. 2. Reunión con INMUJERES y  CONAGUA  para la generación de su Plan de Acción (implementación PROIGUALDAD 2020-2024 y PROMARNAT 2020-2024). 3. Seis reuniones de trabajo para diseñar el cuestionario y  la metodología para el Taller Virtual para la Inclusión del Enfoque de Género en Reglas de Operación de la (CONAFOR), en colaboración con la Organización Equidad de Género: Ciudadanía, Trabajo y Familia, A.C., 4.Taller Virtual para la Inclusión del Enfoque de Género en Reglas de Operación de la CONAFOR. 5. Atención al Cuestionario Medidas de nivelación de la NMX-R-025-SCFI-2015. 6. Participación de la Dirección de Equidad de Género en la XXI Sesión Ordinaria del SNIMH en el bloque Buenas prácticas (PROIGUALDAD 2020 -2024). 7. Taller de trabajo para la Integración de los enfoques de Igualdad de Género y Derechos Humanos en las Contribuciones Determinadas a nivel Nacional actualizadas (Modalidad virtual). 8. Revisión y actualización de las acciones en el marco  del Plan de Acción de Género de Lima de la (CMNUCC).9. Cuestionario para el Informe del Secretario General de las Naciones Unidas sobre El empoderamiento de las mujeres y su vínculo con el desarrollo sostenible. 10. Grupo Regional de Trabajo sobre Género y Medio Ambiente de América Latina y el Caribe (ALC)/ Cumbre de Ministros de Medio Ambiente: participación en tres reuniones para la elaboración Plan de Trabajo y el envío de 5 buenas prácticas de México. 11.Lineamientos y Criterios a considerar en la Planeación y fases de la Consulta Indígena, para promover la participación de personas frecuentemente excluidas. 12. Difusión en diversos temas relacionados con género y cultura institucional.</t>
    </r>
  </si>
  <si>
    <r>
      <t>Justificación de diferencia de avances con respecto a las metas programadas
UR:</t>
    </r>
    <r>
      <rPr>
        <sz val="10"/>
        <rFont val="Montserrat"/>
      </rPr>
      <t xml:space="preserve"> 116
Sin información</t>
    </r>
  </si>
  <si>
    <r>
      <t>Acciones de mejora para el siguiente periodo
UR:</t>
    </r>
    <r>
      <rPr>
        <sz val="10"/>
        <rFont val="Montserrat"/>
      </rPr>
      <t xml:space="preserve"> 116
Dado que para este año no se contaron con recursos no será posible realizar actividades programadas como la Certificación en la Norma Mexicana NMX-R-025-SCFI-2015 en Igualdad Laboral y no Discriminación. </t>
    </r>
  </si>
  <si>
    <r>
      <t>Acciones realizadas en el periodo
UR:</t>
    </r>
    <r>
      <rPr>
        <sz val="10"/>
        <rFont val="Montserrat"/>
      </rPr>
      <t xml:space="preserve"> 510
Vertiente Mejoramiento Integral de Barrios:  Al finalizar al tercer trimestre del ejercicio presupuestal 2020, los proyectos a apoyarse por el Programa, se encuentran en proceso de ejecución.  Vertiente de Regularización y Certeza Jurídica:  Hasta el 30 de septiembre se entregaron 627 Acuerdos de liberación del subsidio para la regularización de lotes de uso habitacional, que representan un monto de $7,524,000.00 pesos de subsidios entregados. De los 627 Acuerdos de liberación del subsidio para la regularización de lotes de uso habitacional, 207 se entregaron a hombres lo que representa el 33.1%  y 420 se entregaron a mujeres, es decir, el 66.9% que se entregaron a una mujer jefa de familia.   Adicionalmente, se entregaron también 116 Acuerdos de Liberación del Subsidio para la regularización de lotes para servicios públicos, que representan un monto de $62,952,901.62 pesos. Con dichas acciones se otorga certeza jurídica a lotes destinados a equipamiento urbano y servicios públicos, y se permite la implementación de otros proyectos derivados de las diferentes vertientes del PMU, para mejorar la calidad de vida de los habitantes de los municipios en los que se implementa el programa. Hasta el 30 de septiembre se han registrado en el Sistema de Información del Programa 668 Cédulas de Información del Programa (CIP antes CIVI), lo que representa un avance significativo tomando en cuenta las múltiples dificultades a las que se ha enfrentado la operación del programa, relacionadas con el suspenso momentáneo del presupuesto en el primer trimestre y la emergencia sanitaria provocada por la enfermedad Covid19 en el segundo trimestre. Con las Cédulas de Información del Programa se recaba la información socioeconómica con la que se determina nuevas beneficiarias y beneficiarios de la vertiente del Programa.</t>
    </r>
  </si>
  <si>
    <r>
      <t>Justificación de diferencia de avances con respecto a las metas programadas
UR:</t>
    </r>
    <r>
      <rPr>
        <sz val="10"/>
        <rFont val="Montserrat"/>
      </rPr>
      <t xml:space="preserve"> 510
Vertiente Mejoramiento Integral de Barrios:  Se considera que el reporte de las metas se realizará una vez que se concluya el presente ejercicio fiscal, dado que los proyectos que se ejecutarán se adjudicarán por licitaciones públicas  Vertiente de Regularización y Certeza Jurídica:  Uno de los principales retos para la implementación óptima de la vertiente de Regularización y Certeza Jurídica es disposición de suelo para ejercer acciones de regularización en asentamientos humanos irregulares dentro de los municipios de las ciudades prioritarias del Programa, y de acuerdo a los requisitos de elegibilidad establecidos en las Reglas de Operación Vigentes del Programa. Para avanzar en esta actividad, el INSUS realiza trabajos constantes para la suscripción de convenios de colaboración y contratos de mandatos con gobiernos estatales, municipales o particulares, que le permitan al Instituto ejercer las acciones de regularización en los asentamientos humanos irregulares que se hayan identificado, así como otras tareas de planeación de la vertiente. Adicionalmente durante el primer trimestre del ejercicio 2020 la implementación de la vertiente se enfrentó a una dificultad relacionada con los atrasos presupuestarios que tuvo el Programa, al estar los recursos detenidos por razones de adecuaciones presupuestales por realizarse. Por último y principalmente, durante el segundo trimestre, la operación de la vertiente de Regularización y Certeza Jurídica se vio afectada por la aparición de enfermedad denominada Covid19, la cual provocó el establecer una emergencia sanitaria en el país, se afectaron las actividades de la toda la administración pública federal, se han retrasado o detenido operaciones presupuestales de los programas públicos y particularmente se suspendió el trabajo de campo, el cual es imprescindible para la operación de la vertiente de Regularización y Certeza Jurídica.</t>
    </r>
  </si>
  <si>
    <r>
      <t>Acciones de mejora para el siguiente periodo
UR:</t>
    </r>
    <r>
      <rPr>
        <sz val="10"/>
        <rFont val="Montserrat"/>
      </rPr>
      <t xml:space="preserve"> 510
No se establecieron acciones de mejora.</t>
    </r>
  </si>
  <si>
    <r>
      <t>Acciones realizadas en el periodo
UR:</t>
    </r>
    <r>
      <rPr>
        <sz val="10"/>
        <rFont val="Montserrat"/>
      </rPr>
      <t xml:space="preserve"> 113
Se otorgaron 10 premios correspondientes a la Convocatoria Mujeres en el Territorio. Se comenzó la planeación del proyecto institucional Mujeres por el acceso a la tierra, el cual promueve los derechos de propiedad y titularidad de tierras a mujeres indígenas y rurales, así como establecer jornadas itinerantes dirigidas exclusivamente para. El proyecto se divide en tres fases a) Estudio e investigación, b) Jornadas itinerantes de justicia para mujeres y c) Coordinación interinstitucional e intergubernamental. Se inició el estudio  exploratorio que permitirá conocer las condiciones políticas, económicas, familiares y comunitarias de las mujeres rurales. Se inició la planeación de las jornadas itinerantes dirigidas a mujeres en coordinación con la Procuraduría Agraria, el RAN y los Tribunales agrarios. Actualmente estamos en pláticas para incorporar al INMUJERES al proyecto en comento. Se encuentra en fase de planeación la realización de la Exposición cultural mujeres en el territorio para realizarse en conjunto con el SCT Metro. De igual modo se planea realizar la campaña de difusión No a la violencia de género en las nuevas instalaciones de oficinas centrales de la SEDATU.</t>
    </r>
  </si>
  <si>
    <r>
      <t>Justificación de diferencia de avances con respecto a las metas programadas
UR:</t>
    </r>
    <r>
      <rPr>
        <sz val="10"/>
        <rFont val="Montserrat"/>
      </rPr>
      <t xml:space="preserve"> 113
Este trimestre se erogó parte del recurso derivado del otorgamiento de los premios, y otra parte se utilizó para contrarrestar y prevenir la enfermedad por COVID- 19. Por otra parte, se realizó la planeación y gestión necesaria para comprometer y erogar el recurso en el cuarto trimestre. </t>
    </r>
  </si>
  <si>
    <r>
      <t>Acciones de mejora para el siguiente periodo
UR:</t>
    </r>
    <r>
      <rPr>
        <sz val="10"/>
        <rFont val="Montserrat"/>
      </rPr>
      <t xml:space="preserve"> 113
Con la certeza del recurso que nos destina la SHCP el próximo periodo se erogará su totalidad, quedando terminado el estudio mujeres por el acceso a la tierra, el traspaso a la Procuraduría Agraria para beneficio de las mujeres en temas de titularidad de la tierra  y se habrá realizado la exposición cultural y campañas de difusión por la igualdad de género. </t>
    </r>
  </si>
  <si>
    <r>
      <t>Acciones realizadas en el periodo
UR:</t>
    </r>
    <r>
      <rPr>
        <sz val="10"/>
        <rFont val="Montserrat"/>
      </rPr>
      <t xml:space="preserve"> 300
154 Promoción de la Inclusión laboral de mujeres y hombres en situación de vulnerabilidad      Al tercer trimestre de 2020 el Programa ha beneficiado a 699,323 mujeres y 489,884 hombres de entre 18 a 29 años, este dato representa que el 58.81% de los aprendices beneficiarios del programa fueron mujeres. Cabe señalar que en lo que va de la presente administración, el Programa ha contado con 1,489,038 aprendices beneficiarios capacitándose en diversos centro de trabajo, de las cuales 855,288 son mujeres.</t>
    </r>
  </si>
  <si>
    <r>
      <t>Justificación de diferencia de avances con respecto a las metas programadas
UR:</t>
    </r>
    <r>
      <rPr>
        <sz val="10"/>
        <rFont val="Montserrat"/>
      </rPr>
      <t xml:space="preserve"> 300
Sin información</t>
    </r>
  </si>
  <si>
    <r>
      <t>Acciones de mejora para el siguiente periodo
UR:</t>
    </r>
    <r>
      <rPr>
        <sz val="10"/>
        <rFont val="Montserrat"/>
      </rPr>
      <t xml:space="preserve"> 300
Sin información</t>
    </r>
  </si>
  <si>
    <r>
      <t>Acciones realizadas en el periodo
UR:</t>
    </r>
    <r>
      <rPr>
        <sz val="10"/>
        <rFont val="Montserrat"/>
      </rPr>
      <t xml:space="preserve"> 310
Al tercer trimestre de 2020, se atendió a un total de 8,266 buscadores de empleo que acudieron al Servicio Nacional de Empleo (SNE) en alguna de sus 168 oficinas distribuidas en el territorio nacional para acceder a subsidios de apoyo a través de los subprogramas: Capacitación para la Empleabilidad. De estas personas 4,558 son mujeres (55.1%), a través de la capacitación los buscadores de trabajo, adquieren, fortalecen o reconvierten sus competencias laborales, con ello facilitan su inserción a un empleo formal.</t>
    </r>
  </si>
  <si>
    <r>
      <t>Justificación de diferencia de avances con respecto a las metas programadas
UR:</t>
    </r>
    <r>
      <rPr>
        <sz val="10"/>
        <rFont val="Montserrat"/>
      </rPr>
      <t xml:space="preserve"> 310
Como parte de las medidas de austeridad implementadas por el Gobierno Federal, los recursos presupuestales del capítulo 4000 originalmente asignados al Programa de Apoyo al Empleo fueron puestos en reserva, motivo por el cual no se dispone del presupuesto necesario para brindar los apoyos en el Subprograma de Capacitación para la Empleabilidad a los buscadores de empleo, razón por la cual no será posible cumplir las metas de originalmente planteadas.</t>
    </r>
  </si>
  <si>
    <r>
      <t>Acciones de mejora para el siguiente periodo
UR:</t>
    </r>
    <r>
      <rPr>
        <sz val="10"/>
        <rFont val="Montserrat"/>
      </rPr>
      <t xml:space="preserve"> 310
Sin información</t>
    </r>
  </si>
  <si>
    <r>
      <t>Acciones realizadas en el periodo
UR:</t>
    </r>
    <r>
      <rPr>
        <sz val="10"/>
        <rFont val="Montserrat"/>
      </rPr>
      <t xml:space="preserve"> 411
206 Reconocimiento del Convenio 189 de la OIT    AL tercer trimestre de 2020 se han realizado 7 reuniones orientadas a fomentar la seguridad social en el marco del trabajo digno, en materia de personas trabajadoras del hogar.;  Durante el tercer trimestre de 2020 no se llevaron a cabo eventos para promover en lo tocante al segmento de personas trabajadoras del hogar.    ? Se avanzó en el desarrollo de la Estrategia digital de la Secretaría del Trabajo y de Previsión Social dirigida a trabajadoras del hogar, con el apoyo de la Agencia Francesa para el Desarrollo y la organización canadiense CIDE, que constituirá una campaña en favor del segmento de este colectivo laboral.     ? Además, se elaboró la Guía para el retorno seguro de las personas trabajadoras del hogar ante el COVID-19.
</t>
    </r>
    <r>
      <rPr>
        <b/>
        <sz val="10"/>
        <rFont val="Montserrat"/>
      </rPr>
      <t>UR:</t>
    </r>
    <r>
      <rPr>
        <sz val="10"/>
        <rFont val="Montserrat"/>
      </rPr>
      <t xml:space="preserve"> 410
155 Promoción de las buenas prácticas laborales en materia de inclusión, igualdad, combate a la violencia laboral y conciliación trabajo familia.    Para la certificación de la Norma Mexicana NMX-R-025-SCFI-2015 para la Igualdad Laboral entre Mujeres y hombres, se realizaron se realizaron 328 acciones de difusión y asesoría en 111 empresas, organizaciones e instituciones públicas y privadas que operan en el país e implementan buenas prácticas laborales y acciones en inclusión, igualdad y no discriminación. Derivado de las asesorías, se beneficiaron un total de 45,148 personas.;  154 Promoción de la Inclusión Laboral de mujeres y hombres en situaciones de vulnerabilidad.     Durante el tercer trimestre de 2020 se llevaron a cabo 25 sesiones de la Red Nacional de Vinculación en coordinación con el Servicio Nacional de Empleo en cada una de las oficinas de Representación Federal del Trabajo. Con esta acción se han beneficiado a 377 personas.;  153 Evaluaciones con fines de certificación de competencias laborales de Jornaleras y Jornaleros Agrícolas:     Con la entrada en vigor del Tratado Comercial entre México, Estados Unidos y Canadá (T-MEC) se reconoce como objetivo comerciar únicamente mercancías que cumplan con las obligaciones del capítulo 23 del TMEC, entre las que se incluyen la libertad de asociación, la eliminación de todas las formas de trabajo forzoso u obligatorio, la abolición efectiva del trabajo infantil, así como la eliminación de la discriminación en materia de empleo y ocupación. Con el fin de atender a las causas que originan el trabajo infantil, combatir el trabajo forzado y mejorar las condiciones de los centros de trabajo se propone el establecimiento de un programa que atienda a la población jornalera en sus comunidades de origen, así como en los centros de trabajo.</t>
    </r>
  </si>
  <si>
    <r>
      <t>Justificación de diferencia de avances con respecto a las metas programadas
UR:</t>
    </r>
    <r>
      <rPr>
        <sz val="10"/>
        <rFont val="Montserrat"/>
      </rPr>
      <t xml:space="preserve"> 411
Sin información
</t>
    </r>
    <r>
      <rPr>
        <b/>
        <sz val="10"/>
        <rFont val="Montserrat"/>
      </rPr>
      <t>UR:</t>
    </r>
    <r>
      <rPr>
        <sz val="10"/>
        <rFont val="Montserrat"/>
      </rPr>
      <t xml:space="preserve"> 410
Sin información</t>
    </r>
  </si>
  <si>
    <r>
      <t>Acciones de mejora para el siguiente periodo
UR:</t>
    </r>
    <r>
      <rPr>
        <sz val="10"/>
        <rFont val="Montserrat"/>
      </rPr>
      <t xml:space="preserve"> 411
Si bien la ejecución de esta acción mediante teletrabajo permitió dar continuidad a las actividades, los resultados durante el periodo de informe fueron afectados por la epidemia ocasionada por el virus SARS-CoV2 (COVID-19) y la consiguiente suspensión de las actividades consideradas no esenciales en términos del ?Acuerdo por el que se modifica el similar por el que se establecen acciones extraordinarias para atender la emergencia sanitaria generada por el virus SARS-CoV2, publicado el 31 de marzo de 2020?, emitido el 21 de abril del año en curso en el Diario Oficial.
</t>
    </r>
    <r>
      <rPr>
        <b/>
        <sz val="10"/>
        <rFont val="Montserrat"/>
      </rPr>
      <t>UR:</t>
    </r>
    <r>
      <rPr>
        <sz val="10"/>
        <rFont val="Montserrat"/>
      </rPr>
      <t xml:space="preserve"> 410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 Algunas funciones no operan de acuerdo a lo esperado, ocasionando con ello que se invierta más tiempo en el proceso de análisis de la información y por tanto la obtención de resultados finales.  ? No se han podido integrar nuevas variables en el SRNVL, con la finalidad de obtener mayor información sobre los servicios de inclusión laboral.  ? Es necesario realizar procesos de análisis alternos ya que la presentación actual de la información es limitada.</t>
    </r>
  </si>
  <si>
    <r>
      <t>Acciones realizadas en el periodo
UR:</t>
    </r>
    <r>
      <rPr>
        <sz val="10"/>
        <rFont val="Montserrat"/>
      </rPr>
      <t xml:space="preserve"> A00
La Procuraduría Federal de la Defensa del Trabajo (PROFEDET), proporciona los servicios de Procuración de Justicia Laboral conforme a las atribuciones que se encuentran enmarcadas en la Ley Federal del Trabajo y su Reglamento. Al cierre del tercer trimestre del ejercicio 2020, la PROFEDET, en su primer nivel de atención denominado ?servicios iniciados?, atendió un total de 203,096 servicios de procuración de justicia laboral, integrado por 191,115 orientaciones y asesorías (94.0%), 6,105 conciliaciones iniciadas (3%), 5,576 juicios iniciados (2.7%) y 300 amparo interpuesto (0.15%). Del total de servicios atendidos 92,787 estuvieron asociados a la atención de las quejas y solicitudes relacionadas con la mujer trabajadora (46.0%).    En su segundo nivel de atención denominado ?asuntos terminados? éste Órgano Desconcentrado mostró capacidad para terminar 202,916 asuntos terminados de asesoría, orientación, conciliación, representación jurídica y amparos, para los trabajadores y sus beneficiarios. Del total señalado el 46.0% (92,759 asuntos), fue para mujeres.</t>
    </r>
  </si>
  <si>
    <r>
      <t>Justificación de diferencia de avances con respecto a las metas programadas
UR:</t>
    </r>
    <r>
      <rPr>
        <sz val="10"/>
        <rFont val="Montserrat"/>
      </rPr>
      <t xml:space="preserve"> A00
Los resultados obtenidos al tercer trimestre de 2020,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</si>
  <si>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</si>
  <si>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tercer trimestre del presente año, se realizó la planeación de contenidos y de material de apoyo, con el fin de llevar a cabo la capacitación virtual dirigida al personal naval y civil de la Secretaría de Marina (mujeres y hombres) adscritos a los diversos Mandos Navales y Área Metropolitana. Cabe mencionar, que debido a la adopción de las medidas de distanciamiento social por la emergencia sanitaria por el Covid-19, durante los trimestres anteriores, no fue posible llevar a cabo la impartición de la capacitación a través de conferencias presenciales como se tenía programado, por lo que la capacitación se realizará en línea de octubre a diciembre del presente año.   Asimismo, de julio a septiembre, se realizó la adquisición de 29,789 artículos de difusión en materia de Igualdad de Género, por lo que, sumados a los 16,198 artículos adquiridos en el segundo trimestre, hace un total de 45,987 artículos; de los cuales se han distribuidos 44,006 artículos de difusión entre el personal (7,921 mujeres y 36,085 hombres) adscrito a los diferentes Mandos Navales y área metropolitana, quedando pendiente de distribuir 1,981 artículos de difusión.  En cuanto a sensibilización se realizó el trámite administrativo para llevar a cabo la contratación de los servicios de sensibilización a servidoras y servidores públicos en materia de igualdad de género, a través de una campaña integral denominada de ?El cambio eres tú?, en el marco de la conmemoración del 25 de noviembre ?Día internacional de la eliminación de la Violencia contra las Mujeres?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</si>
  <si>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Durante el tercer trimestre del presente año, se realizó la planeación de contenidos y de material de apoyo, con el fin de llevar a cabo la capacitación virtual dirigida al personal naval y civil de la Secretaría de Marina (mujeres y hombres) adscritos a los diversos Mandos Navales y Área Metropolitana. Cabe mencionar, que debido a la adopción de las medidas de distanciamiento social por la emergencia sanitaria por el Covid-19, durante los trimestres anteriores, no fue posible llevar a cabo la impartición de la capacitación a través de conferencias presenciales como se tenía programado, por lo que la capacitación se realizará en línea de octubre a diciembre del presente año.   Asimismo, de julio a septiembre, se realizó la adquisición de 29,789 artículos de difusión en materia de Igualdad de Género, por lo que, sumados a los 16,198 artículos adquiridos en el segundo trimestre, hace un total de 45,987 artículos; de los cuales se han distribuidos 44,006 artículos de difusión entre el personal (7,921 mujeres y 36,085 hombres) adscrito a los diferentes Mandos Navales y área metropolitana, quedando pendiente de distribuir 1,981 artículos de difusión.  En cuanto a sensibilización se realizó el trámite administrativo para llevar a cabo la contratación de los servicios de sensibilización a servidoras y servidores públicos en materia de igualdad de género, a través de una campaña integral denominada de ?El cambio eres tú?, en el marco de la conmemoración del 25 de noviembre ?Día internacional de la eliminación de la Violencia contra las Mujeres? a fin de fomentar un cambio de cultura a favor de la igualdad sustantiva entre mujeres y hombres, así como la erradicación de la violencia contra las mujeres.   </t>
    </r>
  </si>
  <si>
    <r>
      <t>Acciones de mejora para el siguiente periodo
UR:</t>
    </r>
    <r>
      <rPr>
        <sz val="10"/>
        <rFont val="Montserrat"/>
      </rPr>
      <t xml:space="preserve"> 114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r>
  </si>
  <si>
    <r>
      <t>Acciones realizadas en el periodo
UR:</t>
    </r>
    <r>
      <rPr>
        <sz val="10"/>
        <rFont val="Montserrat"/>
      </rPr>
      <t xml:space="preserve"> 310
Se implementaron acciones de Promoción de la Salud dirigidas a población abierta de cinco a 60 años en todos los entornos y a través de eventos para la promoción de una alimentación correcta y consumo de agua para promover la actividad física, así como acciones de lactancia materna y alimentación complementaria correcta y del rescate de la cultura alimentaria tradicional, además de otros temas de higiene y la importancia de la sana distancia y lavado correcto de manos, como medida de prevención ante la pandemia por COVID-19.   Lo anterior coadyuva a las acciones en salud a través de un proceso educativo incluyente para que la población beneficiada adopte estilos de vida saludables. 
</t>
    </r>
    <r>
      <rPr>
        <b/>
        <sz val="10"/>
        <rFont val="Montserrat"/>
      </rPr>
      <t>UR:</t>
    </r>
    <r>
      <rPr>
        <sz val="10"/>
        <rFont val="Montserrat"/>
      </rPr>
      <t xml:space="preserve"> O00
Se realizó el tamizaje de 6,155,588 mujeres de 20 años y mas de edad responsabilidad de los 32 servicios estatales de salud, haciendo énfasis en las principales enfermedades cardiometabólicas (obesidad, diabetes mellitus tipo 2 e hipertensión arterial).</t>
    </r>
  </si>
  <si>
    <r>
      <t>Justificación de diferencia de avances con respecto a las metas programadas
UR:</t>
    </r>
    <r>
      <rPr>
        <sz val="10"/>
        <rFont val="Montserrat"/>
      </rPr>
      <t xml:space="preserve"> 310
Para el tercer trimestre se alcanzó impactar con acciones de promoción de la salud a 8,105,301 personas, que corresponde al 70% de la meta total de la población. Para el tercer trimestre la meta planeada de 3,473,334 (30%), que se supera a raíz de los esfuerzos establecidos por la Dirección General de Promoción de la Salud y las entidades federativas ante la pandemia por COVID-19 en el país, al intensificar acciones para difundir las recomendaciones de sana distancia, lavado de manos e higiene en general y la promoción de un estilo de vida saludable. 
</t>
    </r>
    <r>
      <rPr>
        <b/>
        <sz val="10"/>
        <rFont val="Montserrat"/>
      </rPr>
      <t>UR:</t>
    </r>
    <r>
      <rPr>
        <sz val="10"/>
        <rFont val="Montserrat"/>
      </rPr>
      <t xml:space="preserve"> O00
El avance reportado al periodo, es información preliminar, dado las fechas que maneja la Dirección de Información en Salud (DGIS) en relación al registro de los datos por parte de las entidades federativas, motivo por el cual la consulta de este dato en fechas posteriores será diferente, asimismo, debido a la emergencia sanitaria por COVOD 19, las unidades de salud están presentando muy poco usuarios que solicitan servicio de salud, lo anterior para mantener las medidas de sana distancia, por tal motivo, el avance presenta un porcentaje menor al esperado. </t>
    </r>
  </si>
  <si>
    <r>
      <t>Acciones de mejora para el siguiente periodo
UR:</t>
    </r>
    <r>
      <rPr>
        <sz val="10"/>
        <rFont val="Montserrat"/>
      </rPr>
      <t xml:space="preserve"> 310
Se espera que las acciones de promoción de la salud continúen con una nueva normalidad para fortalecer las acciones de la promoción de un estilo de vida saludable a nivel comunitario, tomando en cuenta las recomendaciones sanitarias pertinentes de sana distancia, uso de mascarilla, lavado de manos y uso de gel antibacterial. 
</t>
    </r>
    <r>
      <rPr>
        <b/>
        <sz val="10"/>
        <rFont val="Montserrat"/>
      </rPr>
      <t>UR:</t>
    </r>
    <r>
      <rPr>
        <sz val="10"/>
        <rFont val="Montserrat"/>
      </rPr>
      <t xml:space="preserve"> O00
Para el cuarto trimestre trimestre del año, se mantedrán las acciones de tamizaje hacia la población sana para la identificación de factores asociados a enfermedades cardiometabólicas, confirmación diagnostica e ingreso a tratamiento de forma oportuna dentro de las unidades de salud del primer nivel de atención., con la finalidad de retrasar las complicaciones asociadas a estas patologías y mejorar el control de las personas que viven con estas. </t>
    </r>
  </si>
  <si>
    <r>
      <t>Acciones de mejora para el siguiente periodo
UR:</t>
    </r>
    <r>
      <rPr>
        <sz val="10"/>
        <rFont val="Montserrat"/>
      </rPr>
      <t xml:space="preserve"> NCG
Se pretende continuar con el fortalecimiento y ampliación de la cobertura de mastografías y citologías en la población de pacientes atendidas en el Instituto dando mayor énfasis en aquellas mujeres que no cuentan con un estudio de tamizaje para cáncer de acuerdo a la periodicidad establecida por la norma oficial mexicana. De igual se requiere una mejor manera de brindar detección, diagnóstico y  tratamiento oportuno a los casos que se detectan. 
</t>
    </r>
    <r>
      <rPr>
        <b/>
        <sz val="10"/>
        <rFont val="Montserrat"/>
      </rPr>
      <t>UR:</t>
    </r>
    <r>
      <rPr>
        <sz val="10"/>
        <rFont val="Montserrat"/>
      </rPr>
      <t xml:space="preserve"> NCD
Ante la imposibilidad de conocer el tiempo en que el Instituto permanecerá reconvertido como Hospital 100% COVID-19, se continuará con la entrega de medicamento a fin de que las mujeres  puedan mantener el control de su enfermedad. Es importante resaltar que el Instituto en todo momento establece las medidads adecuadas para prevenir y evitar posibles contagios con la población que interactua.    
</t>
    </r>
    <r>
      <rPr>
        <b/>
        <sz val="10"/>
        <rFont val="Montserrat"/>
      </rPr>
      <t>UR:</t>
    </r>
    <r>
      <rPr>
        <sz val="10"/>
        <rFont val="Montserrat"/>
      </rPr>
      <t xml:space="preserve"> NDE
La suspensión de actividades, entre ellas el cierre de las consultas, así como el contar con menor proporción de personal médico, de enfermería y paramédico durante la pandemia por presentar factores de riesgo o por la asistencia escalonada por guardias para reducir las posibilidades de exposición al virus, ha derivado en reducciones importantes en la productividad institucional, en este caso en particular en lo que toca al total de consultas otorgadas; sin embargo, consideramos que ha sido el camino correcto para cuidar a la población usuaria y también al propio personal de salud frente a una patología potencialmente letal como es el COVID-19.
</t>
    </r>
    <r>
      <rPr>
        <b/>
        <sz val="10"/>
        <rFont val="Montserrat"/>
      </rPr>
      <t>UR:</t>
    </r>
    <r>
      <rPr>
        <sz val="10"/>
        <rFont val="Montserrat"/>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Montserrat"/>
      </rPr>
      <t>UR:</t>
    </r>
    <r>
      <rPr>
        <sz val="10"/>
        <rFont val="Montserrat"/>
      </rPr>
      <t xml:space="preserve"> L00
Planificación Familiar. Durante el cuarto trimestre de 2020 las acciones se concentrarán en promover acciones intensivas de prestación de servicios de planificación familiar en los Servicios Estatales de Salud, con énfasis en la vasectomía sin bisturí, a efecto de mitigar el impacto negativo de la pandemia por COVID-19 en este campo de la salud pública.;  Igualdad de Género en Salud. Para el siguiente periodo se pretende reportar el total de capacitaciones virtuales y distancia, por otro lado, se impulsará a las entidades para avanzar en el cumplimiento de los criterios para las unidades de salud que atienden con mecanismos incluyentes. Por otro lado, se pretende reportar avances en materia de sondeos de cultura organizacional y planes de acción en el mismo sentido, para que las dependencias que conforman la SS, cuenten con procesos de planeación, intervención y evaluación de promoción de difusión y capacitación dirigida a trabajadoras y trabajadores de la SS.;  Salud Sexual y Reproduc;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t>
    </r>
    <r>
      <rPr>
        <b/>
        <sz val="10"/>
        <rFont val="Montserrat"/>
      </rPr>
      <t>UR:</t>
    </r>
    <r>
      <rPr>
        <sz val="10"/>
        <rFont val="Montserrat"/>
      </rPr>
      <t xml:space="preserve"> NBV
Realizar acciones de post-mastectomía: Continuidad en la atención integral a las pacientes post-mastectomizadas del Instituto Nacional de Cancerología, proporcionándoles un tratamiento personalizado en cuando a su biología tumoral, orientación individual para sus necesidades, divulgación en el conocimiento de la enfermedad; fortalecimiento del programa de rehabilitación que permitan mejorar su calidad de vida, principalmente.   Replicar en otros Centros Oncológicos de la República Mexicana las experiencias y re</t>
    </r>
  </si>
  <si>
    <r>
      <t>Acciones realizadas en el periodo
UR:</t>
    </r>
    <r>
      <rPr>
        <sz val="10"/>
        <rFont val="Montserrat"/>
      </rPr>
      <t xml:space="preserve"> R00
Se realizaron los cambios pertinente en el Rotafolio de Síndrome de Turner/Modelo de atención integrada que se generaron de las múltiples revisiones que ha tenido en este moento se encuentra en una de las últimas revisiones que sirven como filtro para enviar a impresión. También se continuaron aplicando en las Estados del país las Guías Clínicas de detección rápida de Sospecha de Síndrome de Turner conforme la Pandemia lo ha permitido. El día 28 de agosto se celebró el día mundial del Síndrome de Turner, se celebró con difusión para la población por radio, pinta de bardas, redes sociales para la población general y capacitación en línea para personal de salud.</t>
    </r>
  </si>
  <si>
    <r>
      <t>Justificación de diferencia de avances con respecto a las metas programadas
UR:</t>
    </r>
    <r>
      <rPr>
        <sz val="10"/>
        <rFont val="Montserrat"/>
      </rPr>
      <t xml:space="preserve"> R00
La contingencia por COVID-19  ha condicionado el avance lento en las acciones del Programa, entre ellas la disminución de manera considerablede  la aplicación de Guías rápidas de detección ya que estas se aplican a las niñas que acuden a consulta. También las actividades que se realizan cada año en el día mundial del Síndrome de Turner con la población no se pudieron realizar pero se replantearon. </t>
    </r>
  </si>
  <si>
    <r>
      <t>Acciones de mejora para el siguiente periodo
UR:</t>
    </r>
    <r>
      <rPr>
        <sz val="10"/>
        <rFont val="Montserrat"/>
      </rPr>
      <t xml:space="preserve"> R00
Se detecto que hay una deficiencia en el seguimiento de las pacientes, se aplica la Guía de sospecha y se refieren pero ya no hay un seguimiento, para ello se esta planeando realizar una herramienta que nos permita dar un seguimiento de las niñas con sospecha de Síndrome de Turner y así mismo seguirlas incluyendo en el programa de Atención Integrada en la Infancia</t>
    </r>
  </si>
  <si>
    <r>
      <t>Acciones realizadas en el periodo
UR:</t>
    </r>
    <r>
      <rPr>
        <sz val="10"/>
        <rFont val="Montserrat"/>
      </rPr>
      <t xml:space="preserve"> K00
En el tercer trimestre, se proporcionó tratamiento con antirretrovirales (TAR) a 21,979 mujeres, con lo cual se logró un avance de 91.4% respecto de la meta anual programada (24,054).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NBD
Se está ejecutando el Programa P016 Prevención y Atención de VIH/SIDA y otras ITS. Con una asignación de recursos para el ejercicio 2020 de $1 378,877.60 y acciones específicas para detención de Pacientes Mujeres con VIH/SIDA y otras ITS, por lo que anualmente ya se encuentra incluido en el Presupuesto de Egresos de la Federación del Hospital General de México.  Estas Acciones Afirmativas: Consultadas totales otorgadas 3,264, 1er. vez 2,245, Subsecuente 1,019; Egresos Hospitalarios 329; Días Estancias 3,410; Promedio Días Estancias 10.36. Estudios de VIH al 3er Trimestre: Total de Estudios de VIH 1 490, Estudios a Mujeres 768, Estudios a Hombres 722.  Educación para la Salud: 2 cursos ¿Qué es la hepatitis A, B y C? 18 mujeres, 18 hombres 36 asistentes; 47 cursos Prevención Cáncer de mama 597 mujeres, 190 hombres, 787 asistentes;  1 curso Previniendo Sífilis 5 mujeres, 19 hombre, 24 asistentes; 2 cursos Previniendo VIH,15 mujeres, 18 hombres, 33 asistentes; 11 cursos Salud Sexual Reproductiva y responsable 151 mujeres, 29 hombres ,180 asistentes; 10 cursos Lactancia Materna 94 mujeres, 60 hombres, 154 asistentes; 14 cursos Planificación Familiar 103 mujeres, 29 hombres, 132 asistentes; 10 cursos Prevención de Cáncer Cervicouterino 132 mujeres, 33 hombres, 165 asistentes: 11 cursos Reconocer los signos más frecuentes de violencia intrafamiliar 92 mujeres, 47 hombres, 139 asistentes; Total 108 cursos 1,207 mujeres, 443 hombres, 1,650 asistentes  En Educación para la Salud no se tuvo avance a septiembre, por lo que se reportan los meses de enero a marzo debido a la reconversión del Hospital General de México a Hospital COVID-19, en el primer trimestre del año 2020 para dar respuesta a la Pandemia por enfermedad del virus SARS-CoV2.
</t>
    </r>
    <r>
      <rPr>
        <b/>
        <sz val="10"/>
        <rFont val="Montserrat"/>
      </rPr>
      <t>UR:</t>
    </r>
    <r>
      <rPr>
        <sz val="10"/>
        <rFont val="Montserrat"/>
      </rPr>
      <t xml:space="preserve"> NCD
A pesar de los grandes retos sanitarios, administrativos, médicos y científicos que han surgido con la actual pandemia de COVID-19, el CIENI en conjunto con todo resto del Instituto ha refrendado su compromiso con brindar atención especializada en salud respiratoria y enfermedades infecciosas como el virus de VIH y SARS-CoV-2, este último causante de la enfermedad COVID-19, se reforzaron los mecanismos y medidas de bioseguridad en todos los niveles de operación, para reducir el riesgo de contagio en el Personal de Salud y se implementaron restricciones de acceso a áreas de hospitalización de pacientes de COVID-19.  Al cierre del tercer trimestre se ha otorgado atención activa, hospitalaria y ambulatoria, a más de 3,600 personas con VIH/SIDA; se han otorgado alrededor de 2,067 consultas de especialidades médicas, así como 52 procedimientos quirúrgicos, asimismo; se han realizado alrededor de 45,000 estudios de laboratorio especializados, incluyendo el diagnóstico y el seguimiento clínico de la infección por VIH a más de 32,160personas.  Cabe hacer mención que, durante el tercer trimestre del año no fue posible impartir talleres, derivado de la contingencia sanitaria por COVID-19 y de la reconversión del Instituto como Hospital 100% COVID, lo cual implicó la suspensión de los servicios de Educación para la Salud y Grupos de Apoyo.   Es importante mencionar que debido a la reconversión del Instituto como Hospital 100% COVID, el CIENI implementó diversas estrategias para continuar con la atención médica de sus pacientes; entre las que destacan, la habilitación de un módulo especial para entregar medicamento antirretroviral para 3 y hasta 4 meses, logrando proporcionar a 1,459 pacientes su medicamento.
</t>
    </r>
    <r>
      <rPr>
        <b/>
        <sz val="10"/>
        <rFont val="Montserrat"/>
      </rPr>
      <t>UR:</t>
    </r>
    <r>
      <rPr>
        <sz val="10"/>
        <rFont val="Montserrat"/>
      </rPr>
      <t xml:space="preserve"> NBV
Se apertura la Clínica de Sarcoma de Kaposi Diseminado, además del seguimiento de la detección de VIH en mujeres referidas a la </t>
    </r>
  </si>
  <si>
    <r>
      <t>Justificación de diferencia de avances con respecto a las metas programadas
UR:</t>
    </r>
    <r>
      <rPr>
        <sz val="10"/>
        <rFont val="Montserrat"/>
      </rPr>
      <t xml:space="preserve"> K00
El número de pacientes con estatus activo en tratamiento para este trimestre es menor en comparación con el anterior. Debido a la pandemia, a muchos pacientes les fue entregado medicamento para un largo periodo y no han asistido a consulta, después de cierto periodo, el sistema los da de baja, ocasionando una disminución en el número de pacientes con estatus activo en la base de datos, sin embargo, el número real es mayor, pero no podemos calcularlo por el algoritmo del propio sistema de información.
</t>
    </r>
    <r>
      <rPr>
        <b/>
        <sz val="10"/>
        <rFont val="Montserrat"/>
      </rPr>
      <t>UR:</t>
    </r>
    <r>
      <rPr>
        <sz val="10"/>
        <rFont val="Montserrat"/>
      </rPr>
      <t xml:space="preserve"> NBD
El Prog P016 ?Prevención y Atención del VIH/SIDA y otras ITS?, del proceso presupuestal para el ejerc fiscal 2020, se evalúa a través del reporte de avance de los dos ind. sig: Porcent. de mujeres detectadas con VIH/SIDA y otras ITS y Porcent de mujeres satisfechas con la Atención Médica recibida en el área de VIH/SIDA y Otras ITS.El ind ?Porcent de mujeres Detectadas con VIH/SIDA y Otras ITS?. Tiene una meta al 3er periodo de 1.0% (18/1,875); su avance al 3er trim fue de 1.0%(8/768). Explicación sobre el resultado: En el ind.?Porcent de mujeres detectadas con VIH/SIDA y otras ITS?, se programó una meta del ind. de 1.0(18/1,875) programado el resultado alcanzado fue de 1.0(8/768) al 3er trim, se obtuvo un nivel de cumplimiento de (1.0/1.0)*100=100%. Estos valores porcentuales obtenidos son datos acumulados de los periodos del 1er. Trim, 2° trim y 3er. trim, en el 3er periodo solo fueron 189 mujeres programadas y 2 mujeres positivas, por lo que el avance acumulado al 3er trim fue de 768 que se les realizo la prueba programadas y solo 8 con prueba positiva. Debido a la presentación de riesgo de infección para reducir la transmisión intrahospitalaria del virus SARS CoV-2; el ?Hospital General de México Dr. Eduardo Liceaga? basado en los lineamientos emitidos donde se establecieron los criterios y directrices de actuación para la reconversión de Hospitales COVID-19; se vio en la necesidad de reducir el otorgamiento de la atención médica programada, y promover la sana distancia al reconvertirse en Hospital COVID-19.El ind.?Porcen de mujeres satisfechas con la Atención Médica en el área de VIH/SIDA y Otras ITS?. Su evaluación es sem.se reportará en el mes de diciembre 2020. En el caso del género masculino se programaron para la prueba a 722 varones resultando 57 positivos lo que da un resultado de ((57/722)*100)=7.9%, lo que refleja un alto índice de varones infectados portadores del VIH/SIDA y otras ITS, lo que se convierte en una gran problemática para la salud.
</t>
    </r>
    <r>
      <rPr>
        <b/>
        <sz val="10"/>
        <rFont val="Montserrat"/>
      </rPr>
      <t>UR:</t>
    </r>
    <r>
      <rPr>
        <sz val="10"/>
        <rFont val="Montserrat"/>
      </rPr>
      <t xml:space="preserve"> NCD
Debido a que el INER sigue operando como Hospital 100% COVID, la atención de otras enfermedades respiratorias agudas y crónicas sigue suspendida, impactando de manera importante en los resultados obtenidos durante este trimestre. El Porcentaje de mujeres que viven con VIH atendidas en las diferentes especialidades que otorga el CIENI en el periodo, alcanzó un cumplimiento del 21.7%, de las 843 mujeres que se tenía programado atender, solamente fueron atendidas 293. El Porcentaje de mujeres reclutadas al protocolo de investigación de embarazadas a quienes se les realizaron pruebas de detección en el periodo, alcanzó un cumplimiento del 21.3%, de las 218 mujeres programadas a reclutar, solamente se reclutaron 115. El cuanto al Porcentaje de mujeres a quienes se les realizaron estudios de laboratorio en el Laboratorio de Diagnóstico Virológico (LDV-CIENI) en el periodo, se tuvo un cumplimiento del 13.3%, realizando 4,508 estudios de los 6,415 programados. En lo que respecta al Porcentaje de mujeres que recibieron una consejería en VIH en el periodo; este indicador reporta un cumplimiento del 42.1%, durante este trimestre se otorgaron 131 consejerías de las 413 programadas. En el trimestre, debido a la reconversión del Instituto como Hospital 100% COVID-19, no fueron hospitalizadas pacientes con otros diagnósticos, motivo por el cual los egresos por mejoría de 7 mujeres de un total 8, corresponden a los resultados del primer trimestre. En lo que respecta a </t>
    </r>
  </si>
  <si>
    <r>
      <t>Acciones de mejora para el siguiente periodo
UR:</t>
    </r>
    <r>
      <rPr>
        <sz val="10"/>
        <rFont val="Montserrat"/>
      </rPr>
      <t xml:space="preserve"> K00
El número de pacientes con estatus activo en tratamiento para este trimestre es menor en comparación con el anterior. Debido a la pandemia, a muchos pacientes les fue entregado medicamento para un largo periodo y no han asistido a consulta, después de cierto periodo, el sistema los da de baja, ocasionando una disminución en el número de pacientes con estatus activo en la base de datos, sin embargo, el número real es mayor, pero no podemos calcularlo por el algoritmo del propio sistema de información.
</t>
    </r>
    <r>
      <rPr>
        <b/>
        <sz val="10"/>
        <rFont val="Montserrat"/>
      </rPr>
      <t>UR:</t>
    </r>
    <r>
      <rPr>
        <sz val="10"/>
        <rFont val="Montserrat"/>
      </rPr>
      <t xml:space="preserve"> NBD
La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r>
      <rPr>
        <b/>
        <sz val="10"/>
        <rFont val="Montserrat"/>
      </rPr>
      <t>UR:</t>
    </r>
    <r>
      <rPr>
        <sz val="10"/>
        <rFont val="Montserrat"/>
      </rPr>
      <t xml:space="preserve"> NCD
Debido a la reconversión del Instituto como Hospital 100% COVID, el CIENI implementó diversas estrategias para continuar con la atención médica de sus pacientes; por lo que para el siguiente trimestre continuará con las siguientes actividades:  1)Difusión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2)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3)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0"/>
        <rFont val="Montserrat"/>
      </rPr>
      <t>UR:</t>
    </r>
    <r>
      <rPr>
        <sz val="10"/>
        <rFont val="Montserrat"/>
      </rPr>
      <t xml:space="preserve"> NBV
Sin información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</si>
  <si>
    <r>
      <t>Acciones realizadas en el periodo
UR:</t>
    </r>
    <r>
      <rPr>
        <sz val="10"/>
        <rFont val="Montserrat"/>
      </rPr>
      <t xml:space="preserve"> R00
No se realizó la programación de las niñas de 5o año de primaria de 11 años no escolarizadas  de las áreas de responsabilidad de la Secretaria de Salud en cada una de las entidades federativas, para a la aplicación de vacuna contra el Virus del Papiloma Humano.</t>
    </r>
  </si>
  <si>
    <r>
      <t>Justificación de diferencia de avances con respecto a las metas programadas
UR:</t>
    </r>
    <r>
      <rPr>
        <sz val="10"/>
        <rFont val="Montserrat"/>
      </rPr>
      <t xml:space="preserve"> R00
Debido   a la falta de oferta de la vacuna VPH por parte de los proveedores no habrá disposición de la vacuna VPH, por lo anterior:·    1.- No se programaron las niñas de 5º grado de primaria y de 11 años no escolarizadas, de las áreas de responsabilidad de la Secretaria de Salud, para la aplicación de la vacuna durante la Jornada Nacional de Salud Pública, a realizarse en el mes de octubre·  2.- La población atendida por entidad federativa, edad y sexo se reporta en cero.·   3.- La información presentada hasta el segundo trimestre es la información final a reportar en el 2020.</t>
    </r>
  </si>
  <si>
    <r>
      <t>Acciones de mejora para el siguiente periodo
UR:</t>
    </r>
    <r>
      <rPr>
        <sz val="10"/>
        <rFont val="Montserrat"/>
      </rPr>
      <t xml:space="preserve"> R00
Se continua la búsqueda de alternativas de proveedores para la adquisición de la vacuna VPH, se realizará seguimiento de las cohortes de niñas de 5o grado de primaria y de 11años no escolarizadas del ciclo escolar 2020 que no han sido vacunadas, con la finalidad de programar su vacunación una vez que se adquiera la vacuna. </t>
    </r>
  </si>
  <si>
    <r>
      <t>Acciones realizadas en el periodo
UR:</t>
    </r>
    <r>
      <rPr>
        <sz val="10"/>
        <rFont val="Montserrat"/>
      </rPr>
      <t xml:space="preserve"> X00
Derivado de la crisis sanitaria por COVID 19, durante abril, mayo, junio, julio, agosto y septiembre se suspendieron las clases presenciales de todos los niveles educativos, y es en dicho contexto donde se aplica el mayor porcentaje de tamizajes.  Buscando nuevas alternativas para el tema de actividades de prevención  en las y los adolescentes, se realizaron acciones de prevención a través de medios alternos como: facebook live, twitter, youtube y acciones intramuros con número limitado de asistentes. </t>
    </r>
  </si>
  <si>
    <r>
      <t>Justificación de diferencia de avances con respecto a las metas programadas
UR:</t>
    </r>
    <r>
      <rPr>
        <sz val="10"/>
        <rFont val="Montserrat"/>
      </rPr>
      <t xml:space="preserve"> X00
No se logró llegar a la meta programada por la contingencia sanitaria del COVID 19.   En este indicador, no fue posible realizarlo bajo el esquema a distancia, vía remota,  porque está dirigido primordialmente a estudiantes, los cuales no asistieron a clases presenciales, ahora el proceso educativo es mediante clases en línea, sin embargo, buscando nuevas alternativas para el tema de actividades de prevención  en las y los adolescentes, se realizaron acciones de prevención a través de medios alternos como: facebook live, twitter, youtube y acciones intramuros con número limitado de asistentes. </t>
    </r>
  </si>
  <si>
    <r>
      <t>Acciones de mejora para el siguiente periodo
UR:</t>
    </r>
    <r>
      <rPr>
        <sz val="10"/>
        <rFont val="Montserrat"/>
      </rPr>
      <t xml:space="preserve"> X00
Generar mecanismos de promoción para establecer acuerdos con la Secretaría de Educación Pública  (SEP) a nivel estatal para la transmisión de mensajes de prevención de adicciones  durante los programas de tv.    Continuar en permanente comunicación con las autoridades escolares a nivel Federal, Estatal y Municipal, para que una vez que se reincorporen las actividades en escuelas de manera presencial se puedan llevar a cabo las pruebas de tamizaje  a las y los alumnos, siguiendo los protocolos que determine la Secretaría de Salud para esta  ?Nueva Normalidad?.    Desarrollar nuevos modelos de prevención de adicciones que se ajusten al contexto nacional actual, donde se priorice a las mujeres adolescentes.</t>
    </r>
  </si>
  <si>
    <r>
      <t>Acciones realizadas en el periodo
UR:</t>
    </r>
    <r>
      <rPr>
        <sz val="10"/>
        <rFont val="Montserrat"/>
      </rPr>
      <t xml:space="preserve"> NBB
En Hospitalización durante el período de enero a septiembre de 2020, se alcanzó un cumplimiento del indicador Porcentaje de pacientes mujeres atendidas en hospitalización, del 85.0 por ciento con respecto a la meta programada del 60.0 por ciento; al lograrse que el 51.0 por ciento (2,128) pacientes mujeres se atendieran en el área de hospitalización en relación a los 4,160 pacientes atendidos en esta área.  Las pacientes femeninas que egresaron fueron de los siguientes servicios: 889 de Cirugía, 204 de Pediatría; 422 de Medicina Interna y 613 de Ginecobstetricia.    Se realizaron los siguientes Eventos Obstétricos:  271       partos , 135       cesáreas,   29 laparotomía exploradora, 1          salpingooforectomía, 23       salpingectomía , 55 legrados,   3         histerectomía,    119      oclusiones tubáricas bilateral.  ;  En el área de Consulta Externa durante el período de enero a septiembre de 2020, se alcanzó un cumplimiento del indicador Porcentaje de pacientes mujeres atendidas en Consulta Externa del 88.76 por ciento con respecto a la meta programada del 63.0 por ciento; al lograrse que se otorgaran 23,774 consultas a pacientes mujeres, 55.92 por ciento de las 42,509 consultas otorgadas en esta área.  Así mismo se otorgaron los siguientes servicios a pacientes del sexo femenino en el área de consulta externa:   1,384 estudios citológicos   50 vacunas de toxoide tetánico a mujeres embarazadas y en edad fértil.   69 colocaciones de dispositivos intrauterinos   96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169 consejerías individuales,   184 sesiones educativas son 372 participantes.  40 adolescentes fueron atendidas en consulta prenatal.  33 adolescentes atendidas por parto, cesáreas y aborto.  
</t>
    </r>
    <r>
      <rPr>
        <b/>
        <sz val="10"/>
        <rFont val="Montserrat"/>
      </rPr>
      <t>UR:</t>
    </r>
    <r>
      <rPr>
        <sz val="10"/>
        <rFont val="Montserrat"/>
      </rPr>
      <t xml:space="preserve"> NBV
En el periodo enero-septiembre de 2020, se tuvo un porcentaje de recetas surtidas de forma completa a mujeres hospitalizadas con cáncer del 96.6 por ciento; por lo que les fueron administrados sus medicamentos en tiempo y forma.    Durante este periodo fueron surtidas 31,335 recetas completas a mujeres hospitalizadas con cáncer de un total de 32,436 recetas realizadas a mujeres hospitalizadas con cáncer.  ;  Durante el tercer trimestre de 2020 el Instituto otorgo un total de 132,556 consultas, de las cuales el 67.7 por ciento se otorgó a mujeres (89,703). De las 89,703 consultas otorgadas a mujeres durante el periodo, 76,817 corresponde a consultas subsecuentes otorgadas a mujeres.
</t>
    </r>
    <r>
      <rPr>
        <b/>
        <sz val="10"/>
        <rFont val="Montserrat"/>
      </rPr>
      <t>UR:</t>
    </r>
    <r>
      <rPr>
        <sz val="10"/>
        <rFont val="Montserrat"/>
      </rPr>
      <t xml:space="preserve"> NCK
La esclerosis múltiple es más prevalente en mujeres respecto de los hombres (2:1); y se presenta con mayor frecuencia entre las poblaciones europeas de latitudes septentrionales. De sólito se manifiesta entre los 20 y 45 años de edad, si bien hay casos más tempranos y más tardíos.
</t>
    </r>
    <r>
      <rPr>
        <b/>
        <sz val="10"/>
        <rFont val="Montserrat"/>
      </rPr>
      <t>UR:</t>
    </r>
    <r>
      <rPr>
        <sz val="10"/>
        <rFont val="Montserrat"/>
      </rPr>
      <t xml:space="preserve"> 160
Las actividades de atención médica especializada oportuna y de calidad permiten prevenir y disminuir cualquier futuras secuelas en el embarazo de alto riesgo de las pacientes que se atienden en la unidad, logrando la estabilización y mejora en la salud de la mujer y su neonato. 
</t>
    </r>
    <r>
      <rPr>
        <b/>
        <sz val="10"/>
        <rFont val="Montserrat"/>
      </rPr>
      <t>UR:</t>
    </r>
    <r>
      <rPr>
        <sz val="10"/>
        <rFont val="Montserrat"/>
      </rPr>
      <t xml:space="preserve"> NCD
Debido a que el Instituto continua reconvertido como Hospital 100% COVID, se han implementado diversas estrategias para prevenir posibles recaídas de los pacientes que hasta antes de la pandemia habían sido atendidos de forma continua; a través de la plataforma CISCO Webex, se ha podido evaluar el estado de salud de los pacientes y continuar con su tratamiento famacológico. Asimismo, se ha proporcionado consulta médica vía telefónica para aquellos pacientes que no cuentan con dispositivos digitales inteligentes para tener consulta médica mediante la plataforma.    En la Acción 134 Otorgar atención hospitalaria a mujeres con diagnóstico de enfermedades respir</t>
    </r>
  </si>
  <si>
    <r>
      <t>Acciones de mejora para el siguiente periodo
UR:</t>
    </r>
    <r>
      <rPr>
        <sz val="10"/>
        <rFont val="Montserrat"/>
      </rPr>
      <t xml:space="preserve"> NBB
Entre las acciones de mejora que se realizaron en Hospitalización se encuentran:    1. Continuaron las reuniones diarias del Grupo de Directores y Subdirectores  y médicos para agilizar la atención  médica de pacientes, principalmente en el área de urgencias.  2. Debido a la pandemia del virus SARS-CoV2 (COVID-19), este Nosocomio fue declarado Hospital Hibrido, por lo que  se realizaron adecuaciones  en la estructura del Hospital para atender pacientes COVID y NO COVID.    ;   Entre las acciones de mejora que se realizaron en Consulta Externa se encuentran:    1. Durante el primer trimestre del año se continuó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además de que se encuentra limitado debido a la falta de espacio e instalaciones para poder beneficiar a un número de pacientes, se tuvo que suspender durante el segundo trimestre debido a las medidas preventivas que se  implementaron a partir del 23 de marzo del 2020,  para la mitigación y control de los riesgos para la salud que implica la enfermedad por el virus SARS-CoV2 (COVID-19).  
</t>
    </r>
    <r>
      <rPr>
        <b/>
        <sz val="10"/>
        <rFont val="Montserrat"/>
      </rPr>
      <t>UR:</t>
    </r>
    <r>
      <rPr>
        <sz val="10"/>
        <rFont val="Montserrat"/>
      </rPr>
      <t xml:space="preserve"> NBV
Sin información
</t>
    </r>
    <r>
      <rPr>
        <b/>
        <sz val="10"/>
        <rFont val="Montserrat"/>
      </rPr>
      <t>UR:</t>
    </r>
    <r>
      <rPr>
        <sz val="10"/>
        <rFont val="Montserrat"/>
      </rPr>
      <t xml:space="preserve"> NCK
En la Esclerosis Múltiple existe un amplio margen de mejora en su manejo que puede incrementar la calidad de vida de los pacientes si los sistemas de salud incorporan a las guías sobre la enfermedad las últimas evidencias en su diagnóstico, tratamiento y seguimiento.
</t>
    </r>
    <r>
      <rPr>
        <b/>
        <sz val="10"/>
        <rFont val="Montserrat"/>
      </rPr>
      <t>UR:</t>
    </r>
    <r>
      <rPr>
        <sz val="10"/>
        <rFont val="Montserrat"/>
      </rPr>
      <t xml:space="preserve"> 160
Adaptación de un área específica para la atención de pacientes sospechosas de COVID-19 con diagnostico obstetrico de urgencia. 
</t>
    </r>
    <r>
      <rPr>
        <b/>
        <sz val="10"/>
        <rFont val="Montserrat"/>
      </rPr>
      <t>UR:</t>
    </r>
    <r>
      <rPr>
        <sz val="10"/>
        <rFont val="Montserrat"/>
      </rPr>
      <t xml:space="preserve"> NCD
Ante la imposibilidad de conocer el tiempo en que el Instituto permanecerá reconvertido como Hospital 100% COVID-19, se espera que para finales del 2do semestre del año, se pueda dar continuidad a la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sobretodo coadyuvar en la igualdad de oportunidades para las muejres.  
</t>
    </r>
    <r>
      <rPr>
        <b/>
        <sz val="10"/>
        <rFont val="Montserrat"/>
      </rPr>
      <t>UR:</t>
    </r>
    <r>
      <rPr>
        <sz val="10"/>
        <rFont val="Montserrat"/>
      </rPr>
      <t xml:space="preserve"> NDE
La suspensión de actividades como las consultas, la reconversión de algunos servicios hacia servicios exclusivamente COVID, el cierre temporal de servicios de hospitalización para su mantenimiento estructural, así como el contar con menor proporción de personal médico, de enfermería y paramédico durante la pandemia, ha derivado en reducciones importantes en la productividad institucional; sin embargo, consideramos que ha sido el camino correcto para cuidar a la población usuaria y también al propio personal de salud frente a una patología potencialmente letal como es el COVID-19.</t>
    </r>
  </si>
  <si>
    <r>
      <t>Acciones realizadas en el periodo
UR:</t>
    </r>
    <r>
      <rPr>
        <sz val="10"/>
        <rFont val="Montserrat"/>
      </rPr>
      <t xml:space="preserve"> NDY
SE ANEXA ARCHIVO QUE CONTIENE LAS ACCIONES REALIZADAS DURANTE EL TERCER TRIMESTRE POR CADA INDICADOR. 
</t>
    </r>
    <r>
      <rPr>
        <b/>
        <sz val="10"/>
        <rFont val="Montserrat"/>
      </rPr>
      <t>UR:</t>
    </r>
    <r>
      <rPr>
        <sz val="10"/>
        <rFont val="Montserrat"/>
      </rPr>
      <t xml:space="preserve"> NDE
En el  primer semestre de 2020 con respecto al mismo periodo de 2019, se incrementó el número total de investigadores con nombramiento vigente de 77 a 78. Se mantuvo la tendencia a promoción de los investigadores hacia categorías más altas: C de 27 a 32 y E de 3 a 5. El número de investigadores SNI incrementó de 45 a 51 con ingresos y promociones a nivel I.</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</si>
  <si>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NDE
Durante el periodo, no se logró alcanzar la meta en realización de proyectos de investigación  vigentes en colaboración con enfoque de género, como la generación de los mismos depende en gran medida de la disponibilidad de recursos, se continúa dando prioridad al ejercicio del gasto para el pago de publicaciones y compra de reactivos que promuevan la participación y producción científica.</t>
    </r>
  </si>
  <si>
    <r>
      <t>Acciones de mejora para el siguiente periodo
UR:</t>
    </r>
    <r>
      <rPr>
        <sz val="10"/>
        <rFont val="Montserrat"/>
      </rPr>
      <t xml:space="preserve"> NDY
Sin información
</t>
    </r>
    <r>
      <rPr>
        <b/>
        <sz val="10"/>
        <rFont val="Montserrat"/>
      </rPr>
      <t>UR:</t>
    </r>
    <r>
      <rPr>
        <sz val="10"/>
        <rFont val="Montserrat"/>
      </rPr>
      <t xml:space="preserve"> NDE
Los obstáculos son de carácter presupuestal, ya que aún y cuando no ha habido disminución en la asignación no se ha presentado  un incremento al presupuesto autorizado.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Aunado a lo anterior y debido a la contingencia sanitaria por el SARS-CoV-2, sólo se publicaron convocatorias para financiamiento externo cuya demanda era la atención prioritaria a este problema, por lo que la posibilidad de obtener financiamientos relacionados con las líneas de investigación institucionales disminuyó. </t>
    </r>
  </si>
  <si>
    <r>
      <t>Acciones realizadas en el periodo
UR:</t>
    </r>
    <r>
      <rPr>
        <sz val="10"/>
        <rFont val="Montserrat"/>
      </rPr>
      <t xml:space="preserve"> NCE
En el periodo de enero a septiembre no se ha implementado ninguna capacitación que coadyuve a la promoción de la salud de la mujer adulta mayor, en virtud de que la programación anual esta prevista para el último trimestre.
</t>
    </r>
    <r>
      <rPr>
        <b/>
        <sz val="10"/>
        <rFont val="Montserrat"/>
      </rPr>
      <t>UR:</t>
    </r>
    <r>
      <rPr>
        <sz val="10"/>
        <rFont val="Montserrat"/>
      </rPr>
      <t xml:space="preserve"> NBV
Durante el tercer trimestre, se trabajó de forma intermitente debido a la pandemia producida por el virus covid-19. Ante esta situación se retrasó el inicio de los cursos de capacitación. El día 7 de septiembre se lanzó la convocatoria para el curso de actualización de técnicos radiólogos. Se recibieron 263 solicitudes. Después de hacer un proceso de selección, se tuvo que incrementar los lugares disponibles para poder recibir a 100 técnicos. El curso dio inicio el 5 de octubre.   En cuanto al curso de actualización para médicos radiólogos, se lanzó la convocatoria el día 5 de octubre. Al momento se cuenta con 127 solicitudes para 120 espacios disponibles. Se espera recibir más solicitudes ya que el registro cierra el día 16 de octubre.  Para ambos cursos, la parte presencial que se realiza en las instalaciones del Departamento de Radiodiagnóstico del INCan, se pospondrá para el primer trimestre del año 2021, ajustándose a las indicaciones por parte de las autoridades sanitarias con respecto al manejo de la pandemia covid-19.  Dentro del programa Reconocimiento INCan, se siguieron invitando a diferentes centros, Por el momento, algunos de estos están retomando sus actividades, y se esperan solicitudes para el cuarto trimestre.  La campaña de tamizaje se está organizando, para dar inicio durante la última semana del mes de octubre. La población objetivo serán las trabajadoras del INCan, y se invitará a participar a las trabajadoras de los Institutos de Salud de la zona de hospitales en Tlalpan, CDMX, como agradecimiento al trabajo desarrollado ante la pandemia de covid-19.  
</t>
    </r>
    <r>
      <rPr>
        <b/>
        <sz val="10"/>
        <rFont val="Montserrat"/>
      </rPr>
      <t>UR:</t>
    </r>
    <r>
      <rPr>
        <sz val="10"/>
        <rFont val="Montserrat"/>
      </rPr>
      <t xml:space="preserve"> NDE
E010 163, durante el periodo Se impartieron cursos a través de la plataforma Webinar para la capacitación de los médicos residentes, la webinar es un contenido formativo en formato vídeo que se imparte a través de internet.  E010 302 Durante el tercer trimestre de 2020 se llevaron a cabo SIETE eventos concluidos Transversalidad de la Perspectiva de Género (tercera emisión), Prevención y Atención del Acoso Sexual en la Administración Pública (tercera emisión), Género y Derechos Humanos (tercera emisión), Políticas de Cuidado y Autonomía Económica, Desarrollo de Habilidades Gerenciales por Competencia, Control de Estrés-Manejo de Ansiedad y Webinar Emergencia Covid-19: Violencia y Discriminación al Personal de Salud.
</t>
    </r>
    <r>
      <rPr>
        <b/>
        <sz val="10"/>
        <rFont val="Montserrat"/>
      </rPr>
      <t>UR:</t>
    </r>
    <r>
      <rPr>
        <sz val="10"/>
        <rFont val="Montserrat"/>
      </rPr>
      <t xml:space="preserve"> 160
El indicador se reporta en el Cuarto Trimestre del año. Sin embargo se menciona que hasta este trimestre las actividades se siguen realizando de forma electronica, sin registrar bajas en la matrícula del ciclo escolar vigente hasta el período en reporte. 
</t>
    </r>
    <r>
      <rPr>
        <b/>
        <sz val="10"/>
        <rFont val="Montserrat"/>
      </rPr>
      <t>UR:</t>
    </r>
    <r>
      <rPr>
        <sz val="10"/>
        <rFont val="Montserrat"/>
      </rPr>
      <t xml:space="preserve"> NDY
SE ANEXA ARCHIVO CON LAS ACCIONES REALIZADAS DURANTE EL TERCER TRIMESTRE 2020</t>
    </r>
  </si>
  <si>
    <r>
      <t>Justificación de diferencia de avances con respecto a las metas programadas
UR:</t>
    </r>
    <r>
      <rPr>
        <sz val="10"/>
        <rFont val="Montserrat"/>
      </rPr>
      <t xml:space="preserve"> NCE
En el periodo de enero a septiembre no se implementó ninguna capacitación en virtud de que la programación anual esta prevista para el último trimestre, por lo que a la fecha de corte aún no se cuenta con número de participantes.
</t>
    </r>
    <r>
      <rPr>
        <b/>
        <sz val="10"/>
        <rFont val="Montserrat"/>
      </rPr>
      <t>UR:</t>
    </r>
    <r>
      <rPr>
        <sz val="10"/>
        <rFont val="Montserrat"/>
      </rPr>
      <t xml:space="preserve"> NBV
La presencia de la pandemia ocasionada por el virus COVID-19 ha retrasado el inicio de algunas actividades propuestas. En particular, la campaña de tamizaje y Reconocimiento INCan se vieron afectados.   El uso de las herramientas de transmisión en línea, motivadas por la pandemia de covid-19, ha ayudado a que muchas personas se acostumbren a las plataformas de transmisión. Esto motivó aún más las solicitudes para los cursos de actualización.  
</t>
    </r>
    <r>
      <rPr>
        <b/>
        <sz val="10"/>
        <rFont val="Montserrat"/>
      </rPr>
      <t>UR:</t>
    </r>
    <r>
      <rPr>
        <sz val="10"/>
        <rFont val="Montserrat"/>
      </rPr>
      <t xml:space="preserve"> NDE
E010 163 ete indicado se encuentra por arriba de lo programado, ya que se están realizando curso a través de la plataforma Webinar, en el periodo de agosto se realizaron los siguientes eventos Caracterización Epidemiológica y Clínica del Comportamiento de COVID-19 en el Periodo Perinatal con una asistencia total de 1,719, Webinar Nutrición y Alimentación en tiempos de COVID-19: Aspectos prácticos para trabajadores de la salud con 1,374 asistentes, Webinar Lactancia materna en el contexto de COVID-19 con 668 asistentes, Webinar SARS-CoV-2: Evidencias Clínico ? Moleculares de Transmisión Vertical con 963 asistentes, estos cuatro eventos tuvieron un mayor número de inscritos de los programados se habían programado 2,000 a los cuatro eventos y se registraron 4,724 participantes en total. Además dos de estos webinar han sido sin costo, eventos gratuitos para todo el personal.  E010 302 La diferencia de la Variable 1 entre la meta programada y el resultado alcanzado se debe a que el Programa Anual de Capacitación con costo dió inicio a partir del 31 de julio, lo que tuvo impacto en la calendarización de los eventos de capacitación.Sin embargo se realizó el Webinar Emergencia Covid-19: Violencia y Discriminación al personal de Salud, el cual tuvo una participación de 325 personas (que obtuvieron constancia), tanto servidores públicos del INPer como de otras dependencias y público en general, sin embargo únicamente se contemplaron para el reporte personal del Instituto. La variable 2 se vió impactada con una reduccion del número de participantes dado que no se han llevado a cabo eventos presenciales, algunos masivos como las capacitaciones para simulacro, que se tenian contemplados dentro del Programa Anual de Capacitación 2020.  Todo lo anterior originado por la contingencia derivado de la Pandemia SARS CoV 2.  
</t>
    </r>
    <r>
      <rPr>
        <b/>
        <sz val="10"/>
        <rFont val="Montserrat"/>
      </rPr>
      <t>UR:</t>
    </r>
    <r>
      <rPr>
        <sz val="10"/>
        <rFont val="Montserrat"/>
      </rPr>
      <t xml:space="preserve"> 160
No se registran cambios en el desempeño sustancial del indicador hasta el momento. 
</t>
    </r>
    <r>
      <rPr>
        <b/>
        <sz val="10"/>
        <rFont val="Montserrat"/>
      </rPr>
      <t>UR:</t>
    </r>
    <r>
      <rPr>
        <sz val="10"/>
        <rFont val="Montserrat"/>
      </rPr>
      <t xml:space="preserve"> NDY
Sin información</t>
    </r>
  </si>
  <si>
    <r>
      <t>Acciones de mejora para el siguiente periodo
UR:</t>
    </r>
    <r>
      <rPr>
        <sz val="10"/>
        <rFont val="Montserrat"/>
      </rPr>
      <t xml:space="preserve"> NCE
En el periodo de enero a septiembre no se implementó capacitación en virtud de que la programación anual esta prevista para el último trimestre.
</t>
    </r>
    <r>
      <rPr>
        <b/>
        <sz val="10"/>
        <rFont val="Montserrat"/>
      </rPr>
      <t>UR:</t>
    </r>
    <r>
      <rPr>
        <sz val="10"/>
        <rFont val="Montserrat"/>
      </rPr>
      <t xml:space="preserve"> NBV
Sin información
</t>
    </r>
    <r>
      <rPr>
        <b/>
        <sz val="10"/>
        <rFont val="Montserrat"/>
      </rPr>
      <t>UR:</t>
    </r>
    <r>
      <rPr>
        <sz val="10"/>
        <rFont val="Montserrat"/>
      </rPr>
      <t xml:space="preserve"> NDE
Para el tercer trimestre el curso de ?Transversalidad de la Perspectiva de Género? (tercera emisión) tiene como finalidad que las personas servidoras públicas adquieran los conocimientos básicos que permitirán incorporar la perspectiva de género en todas las fases de elaboración de la política pública en el Marco de la Igualdad Sustantiva para la Ciudad de México, el curso ?Prevención y Atención del Acoso Sexual en la Administración Pública? (tercera emisión) contempla que las personas servidoras públicas reconozcan la importancia de prevenir y atender conductas de acoso y hostigamiento sexual al interior de sus entes públicos, así como impulsar acciones para la construcción de una cultura laboral libre de violencia y espacios igualitarios, el curso ?Género y Derechos Humanos? (tercera emisión) tiene como objetivo que las personas servidoras públicas comprendan la importancia de los derechos humanos de las mujeres en el Sistema de Derechos Humanos, mediante el reconocimiento de su proceso histórico y su vigencia, el curso ?Políticas de Cuidado y Autonomía Económica? tiene como propósito que las personas servidoras públicas puedan diseñar, implementar y coordinar políticas y programas para cuidados en su institución y en los diversos niveles y contextos, incluyendo en ellos los referentes más importantes sobre cuidados y las políticas públicas del tema y el Webinar ?Emergencia Covid-19: Violencia y Discriminación al Personal de Salud? tiene como intensión dar a conocer las conductas de discriminación y violación a los derechos humanos que han experimentado el personal de salud ante la pandemia por Covid-19, así como algunas acciones de atención y apoyo.     
</t>
    </r>
    <r>
      <rPr>
        <b/>
        <sz val="10"/>
        <rFont val="Montserrat"/>
      </rPr>
      <t>UR:</t>
    </r>
    <r>
      <rPr>
        <sz val="10"/>
        <rFont val="Montserrat"/>
      </rPr>
      <t xml:space="preserve"> 160
Continuar con el seguimiento e interacción con las mujeres y hombres residentes médicos de la institución hasta la conclusión del posgrado clínico que realizan. 
</t>
    </r>
    <r>
      <rPr>
        <b/>
        <sz val="10"/>
        <rFont val="Montserrat"/>
      </rPr>
      <t>UR:</t>
    </r>
    <r>
      <rPr>
        <sz val="10"/>
        <rFont val="Montserrat"/>
      </rPr>
      <t xml:space="preserve"> NDY
Sin información</t>
    </r>
  </si>
  <si>
    <r>
      <t>Acciones realizadas en el periodo
UR:</t>
    </r>
    <r>
      <rPr>
        <sz val="10"/>
        <rFont val="Montserrat"/>
      </rPr>
      <t xml:space="preserve"> O00
Las acciones realizadas durante el tercer trimestre del ejercicio fiscal 2020 fueron la entrega de 309,768 becas de las cuales el 55.4% se entregaron a mujeres. Para el tercer trimestre del año se tuvo una estimación de entrega de 300 mil becas por lo que la meta del 50% de becas entregadas a mujeres se superó.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</si>
  <si>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</si>
  <si>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</si>
  <si>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O00
Durante el tercer trimestre de 2020 la CNBBBJ ha otorgado 3,941,952 becas de educación media superior a través del Pp U084, de las cuales 2,030,327 (51.5%) han sido asignadas a mujeres.</t>
    </r>
  </si>
  <si>
    <r>
      <t>Justificación de diferencia de avances con respecto a las metas programadas
UR:</t>
    </r>
    <r>
      <rPr>
        <sz val="10"/>
        <rFont val="Montserrat"/>
      </rPr>
      <t xml:space="preserve"> O00
Se propone una meta del 50% de recursos asignados a mujeres, sin embargo, en el Anexo 13 se consideró un porcentaje del 25%  por lo que este umbral se cumple con holgura.        </t>
    </r>
  </si>
  <si>
    <r>
      <t>Acciones de mejora para el siguiente periodo
UR:</t>
    </r>
    <r>
      <rPr>
        <sz val="10"/>
        <rFont val="Montserrat"/>
      </rPr>
      <t xml:space="preserve"> O00
Asignar cuentas bancarias que con la nueva normatividad en la materia, los becarios pueden acceder.</t>
    </r>
  </si>
  <si>
    <r>
      <t>Acciones realizadas en el periodo
UR:</t>
    </r>
    <r>
      <rPr>
        <sz val="10"/>
        <rFont val="Montserrat"/>
      </rPr>
      <t xml:space="preserve"> 511
ACCION 291.-Actividades realizadas por las Instituciones de Educación Superior:  Actualmente las Instituciones de Educación Superior que tienen proyectos para fomentar la capacitación y sensibilización en promover la igualdad entre mujeres y hombres apoyados en el marco del PROFEXCE tienen suspendidas sus actividades presenciales debido a que la pandemia originada por el COVID-19 obligo al cierre de las instalaciones educativas y a la suspensión de los eventos que implicaran la reunión de varias personas.    Se tiene contemplado apoyar con recursos a 17 Instituciones de Educación Superior para que puedan llevar a cabo diversos proyectos de capacitación (cursos, talleres y/o conferencias) con los recursos etiquetados en el Anexo 13 del PEF en el marco del PROFEXCE.    Actividades realizadas por la instancia normativa del programa Fortalecimiento de la Calidad Educativa:  Se elaboró el módulo de Seguimiento Académico y Financiero para poder controlar los avances, reportados por las IES, ;  ACCION 290.-Actividades realizadas por las Instituciones de Educación Superior:  Actualmente las Instituciones de Educación Superior que tienen proyectos de guarderías infantiles apoyados en el marco del PROFEXCE no los tienen operando debido a que la pandemia originada por el COVID-19 originó el cierre de las instalaciones educativas.    En el marco del Programa se contempla el apoyo, para el ejercicio fiscal 2020, de 8 proyectos ubicados en 7 Instituciones de Educación Superior.  Actividades realizadas por la instancia normativa del programa Fortalecimiento de la Calidad Educativa:  Se elaboró el módulo de Seguimiento Académico y Financiero para poder controlar los avances, reportados por las IES, en el ejercicio de los recursos.    Es importante señalar que, a la fecha, los recursos presupuestados en el marco del Programa no han sido liberados por parte de la SHCP.  
</t>
    </r>
    <r>
      <rPr>
        <b/>
        <sz val="10"/>
        <rFont val="Montserrat"/>
      </rPr>
      <t>UR:</t>
    </r>
    <r>
      <rPr>
        <sz val="10"/>
        <rFont val="Montserrat"/>
      </rPr>
      <t xml:space="preserve"> 515
El recurso comenzó a ministrarse en el mes de septiembre, por lo que las Escuelas Normales Públicas participantes apenas iniciarán las acciones de los programas de asesoría y tutoría para cada uno de los estudiantes inscritos en dichos planteles. La población de estudiantes normalistas es mayoritariamente mujeres y la población docente también, por lo que intrínsecamente se desarrollan acciones y actividades con igualdad de género.</t>
    </r>
  </si>
  <si>
    <r>
      <t>Justificación de diferencia de avances con respecto a las metas programadas
UR:</t>
    </r>
    <r>
      <rPr>
        <sz val="10"/>
        <rFont val="Montserrat"/>
      </rPr>
      <t xml:space="preserve"> 511
Los recursos económicos que se entregan en el marco del Programa presupuestario S300 Fortalecimiento a la Excelencia Educativa (PROFEXCE), tenían como fecha de autorización para ser ejercidos, de conformidad con las Reglas de Operación vigentes, a partir del 1° de abril del presente año. Sin embargo, a la fecha la Secretaría de Hacienda y Crédito Público no ha emitido la liberación de estos; lo anterior aunado a la suspensión de actividades definida por las autoridades sanitarias para mitigar los efectos causados por el COVID-19 ha generado que las actividades programadas a ser realizadas en el marco del PROFEXCE hayan tenido que recalendarizarse por lo que a la fecha no se cuenta con resultados que reportar.                            Es importante señalar que para todos los indicadores que se reportan actualmente no se cuenta con la información necesaria que permita registrar los valores planificados por trimestre, esto debido a que el proceso de Reprogramación de los proyectos apoyados, definido en las Reglas de operación vigentes, no ha podido realizarse.   Los valores reportados tanto en el denominador como en el numerador serán debidamente ajustados, de conformidad con lo que definan las Instituciones de Educación Superior beneficiadas, en cuanto se restablezca la operación normal del Programa y sus participantes.
</t>
    </r>
    <r>
      <rPr>
        <b/>
        <sz val="10"/>
        <rFont val="Montserrat"/>
      </rPr>
      <t>UR:</t>
    </r>
    <r>
      <rPr>
        <sz val="10"/>
        <rFont val="Montserrat"/>
      </rPr>
      <t xml:space="preserve"> 515
Para que se puedan ministrar los recursos es necesario enviar a las Autoridades Educativas Locales, los convenios de colaboración, lineamientos internos de coordinación y su anexo que se realizan para formalizar el otorgamiento y/o ministración de los apoyos descritos en las Reglas de Operación del Programa. Una vez recibidos los convenios debidamente firmados, estos se entregan al área de recursos financieros y jurídico de la Subsecretaría de Educación Superior con el propósito de formalizar el otorgamiento de subsidios a cargo del programa, una vez puestos en operación los recursos asignados, las Escuelas Normales Públicas participantes iniciarán las acciones de los programas de asesoría y tutoría para cada uno de los estudiantes inscritos en dichos planteles, sin demérito del genero. (Actualmente se ha ministrado el recurso a 22 entidades del país)          </t>
    </r>
  </si>
  <si>
    <r>
      <t>Acciones de mejora para el siguiente periodo
UR:</t>
    </r>
    <r>
      <rPr>
        <sz val="10"/>
        <rFont val="Montserrat"/>
      </rPr>
      <t xml:space="preserve"> 511
ACCION 291.-Es importante destacar que la Dirección General de Educación Superior Universitaria (DGESU), es la responsable de la implementación y seguimiento del Programa presupuestario S300 Fortalecimiento a la Excelencia Educativa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  ACCION 290.-Es importante destacar que la Dirección General de Educación Superior Universitaria (DGESU), es la responsable de la implementación y seguimiento del Programa presupuestario S300 Fortalecimiento a la Excelencia Educativas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Es importante señalar que el presupuesto asignado al programa, en apego a lo establecido en las Reglas de Operación vigentes, se encontraba programado para ser ejercido a partir del 1° de abril del presente año.   
</t>
    </r>
    <r>
      <rPr>
        <b/>
        <sz val="10"/>
        <rFont val="Montserrat"/>
      </rPr>
      <t>UR:</t>
    </r>
    <r>
      <rPr>
        <sz val="10"/>
        <rFont val="Montserrat"/>
      </rPr>
      <t xml:space="preserve"> 515
La ministración del recurso se ha topado con varios obstáculos para su ministración, sin embargo, una vez puestos en operación los recursos asignados, las Escuelas Normales Públicas participantes iniciarán las acciones de los programas de asesoría y tutoría para cada uno de los estudiantes inscritos en dichos planteles, sin demérito del genero.</t>
    </r>
  </si>
  <si>
    <r>
      <t>Acciones realizadas en el periodo
UR:</t>
    </r>
    <r>
      <rPr>
        <sz val="10"/>
        <rFont val="Montserrat"/>
      </rPr>
      <t xml:space="preserve"> 313
La principal problemática, no sólo para el Programa, sino para todo el país, es la contingencia sanitaria; debido a ello los campos agrícolas no están funcionando del todo; por lo que para la atención de la población escolar migrante se ha recurrido a diversas estrategias, entre ellas, atención personalizada a través de visitas de casa en casa, o realizar la práctica educativa en áreas específicas en espacios abiertos con un número muy reducido de alumnos. La mayoría de las acciones que las entidades habían programado inicialmente de manera presencial, han tenido modificaciones, principalmente las de fortalecimiento académico.  </t>
    </r>
  </si>
  <si>
    <r>
      <t>Justificación de diferencia de avances con respecto a las metas programadas
UR:</t>
    </r>
    <r>
      <rPr>
        <sz val="10"/>
        <rFont val="Montserrat"/>
      </rPr>
      <t xml:space="preserve"> 313
La meta programada para el presente trimestre fue rebasada, a pesar de de la contingencia sanitaria. Es relevante mencionar que las Autoridades Educativas Locales han implementado estrategias continuar brindando el apooyo a la población escolar migrante. Esto también tiene que ver con las facilidades  que dan las Reglas de operación del Programa, al señalar   La DGEI podrá autorizar la selección de centros que no se apeguen a los lineamientos antes mencionados, siempre y cuando la AEL explique el motivo, por el cual son incorporadas al PAT y lo solicite mediante oficio. En este sentido se atendió población escolar migrante en centros educativos que no necesariamente  tienen una clave específica de Centro Migrante.        </t>
    </r>
  </si>
  <si>
    <r>
      <t>Acciones de mejora para el siguiente periodo
UR:</t>
    </r>
    <r>
      <rPr>
        <sz val="10"/>
        <rFont val="Montserrat"/>
      </rPr>
      <t xml:space="preserve"> 313
La contingencia sanitaria por la que atraviesa el país, y por lo tanto, el cierre de los campos agrícolas, ha dificultado que se cumplan con las acciones programadas en los Planes Anuales de Trabajo, por lo que las autoridades educativas locales han tenido que modificar su planteamiento inicial, buscando diferentes alternativas para continuar brindando atención a la población escolar migrante.</t>
    </r>
  </si>
  <si>
    <r>
      <t>Acciones realizadas en el periodo
UR:</t>
    </r>
    <r>
      <rPr>
        <sz val="10"/>
        <rFont val="Montserrat"/>
      </rPr>
      <t xml:space="preserve"> 313
Debido a las medidas implementadas por la contingencia sanitaria, las autoridades educativas locales han tenido que modificar las acciones que inicialmente programaron en el Plan Anual de Trabajo, pero también han tenido dificultades para concretarlas; no obstante han buscado alternativas para continuar fortaleciendo la educación y la atención de la población escolar indígena. En algunos casos, están implementando acciones de fortalecimiento académico de manera virtual; en otros, han optado por dar prioridad a acciones de contextualización para fortalecer la práctica docente de educación indígena en el aula.</t>
    </r>
  </si>
  <si>
    <r>
      <t>Justificación de diferencia de avances con respecto a las metas programadas
UR:</t>
    </r>
    <r>
      <rPr>
        <sz val="10"/>
        <rFont val="Montserrat"/>
      </rPr>
      <t xml:space="preserve"> 313
  Debido a la contingencia sanitaria, pocas entidades tuvieron posibilidad de concluir acciones de fortalecimiento académico y contextualización que beneficiaron a la población escolar que se reporta. Para el siguiente trimestre se espera un reporte sustancial, toda vez que las autoridades eeducativas locales reorientaron las acciones inicialmente programadas, con la finalidad de dar cumplimiento a los objetivos del programa y a la atención de la población escolar indígena focalizada.         </t>
    </r>
  </si>
  <si>
    <r>
      <t>Acciones de mejora para el siguiente periodo
UR:</t>
    </r>
    <r>
      <rPr>
        <sz val="10"/>
        <rFont val="Montserrat"/>
      </rPr>
      <t xml:space="preserve"> 313
La contingencia sanitaria por la que atraviesa el país ha dificultado que se cumplan con todas las acciones programadas en los Planes Anuales de Trabajo, por lo que las autoridades educativas locales han tenido que modificar su planteamiento inicial, principalmente las que se tenían programadas de manera presencial.</t>
    </r>
  </si>
  <si>
    <r>
      <t>Acciones realizadas en el periodo
UR:</t>
    </r>
    <r>
      <rPr>
        <sz val="10"/>
        <rFont val="Montserrat"/>
      </rPr>
      <t xml:space="preserve"> 312
No hay acciones que reportar dado que, por Reglas de Operación, las Autoridades Educativas Locales Responsables del Programa emiten el Segundo Informe Técnico Pedagógico el 14 de octubre.</t>
    </r>
  </si>
  <si>
    <r>
      <t>Justificación de diferencia de avances con respecto a las metas programadas
UR:</t>
    </r>
    <r>
      <rPr>
        <sz val="10"/>
        <rFont val="Montserrat"/>
      </rPr>
      <t xml:space="preserve"> 312
1.-Tasa de absorción escolar en los servicios de educación especial.-No se puede reportar un avance al tercer trimestre dado que la meta es anual y por Reglas de operación, las Autoridades Educativas Locales Responsables del Programa, emiten su base de datos de beneficiarios indirectos el último día hábil del mes de noviembre  2.-Porcentaje de servicios de educación especial (USAER y CAM) fortalecidos con acciones del programa en el año t.-No se puede reportar un avance al tercer trimestre dado que, por Reglas de Operación, las Autoridades Educativas Locales Responsables del Programa emiten su base de datos de beneficiarios indirectos el último día hábil del mes de noviembre.   3.-  Porcentaje de servicios de educación especial que realizan el fortalecimiento de los agentes educativos.-No se puede reportar un avance al tercer trimestre dado la meta es anual y por  Reglas de Operación, las Autoridades Educativas Locares Responsables del Programa, emiten su base de datos de beneficiarios indirectos el último día hábil del mes de noviembre.  4.-Porcentaje de servicios de educación especial que realizan acciones para el equipamiento de sus centros educativos.-No se puede reportar un avance al tercer trimestre dado que la meta es anual y por Reglas de Operación, las Autoridades Educativas Locales Responsable del Programa, emiten su base de datos de beneficiarios indirectos el último día hábil del mes de noviembre  4.-Porcentaje de vínculos entre los servicios de educación especial y las instituciones.-No se puede reportar un avance al tercer trimestre dado que la meta es anual y por Reglas de Operación, las Autoridades Educativas Locales responsables del Programa, emiten su base de datos de beneficiarios indirectos el último día hábil del mes de noviembre                                               -                                                                                </t>
    </r>
  </si>
  <si>
    <r>
      <t>Acciones de mejora para el siguiente periodo
UR:</t>
    </r>
    <r>
      <rPr>
        <sz val="10"/>
        <rFont val="Montserrat"/>
      </rPr>
      <t xml:space="preserve"> 312
N/A</t>
    </r>
  </si>
  <si>
    <r>
      <t>Acciones realizadas en el periodo
UR:</t>
    </r>
    <r>
      <rPr>
        <sz val="10"/>
        <rFont val="Montserrat"/>
      </rPr>
      <t xml:space="preserve"> 310
Actualización y elaboración de la línea temática de desarrollo de habilidades para la vida (Entornos escolares seguros) del Fichero Promover la cultura de paz en y desde la escuela.  Elaboración del documento La escuela como espacio de participación infantil y adolescente para la formación ciudadana (formato impreso)  Infografías impresas y en formato digital, sobre las temáticas del Programa.  Documento Entornos Escolares Seguros.     Capacitación a los equipos técnicos de las 32 entidades federativas, en las líneas de trabajo del PNCE: Educación socioemocional y resiliencia, Participación infantil y adolescente y Cultura de Paz, a través de un Seminario virtual realizados los días: 14, 15, 17 y 18 de septiembre. Con la participación de la Secretaría de Salud y UNICEF.    Evaluación interna del PNCE correspondiente al ciclo escolar 2019-2020. Se realizó el diseño de instrumentos y el protocolo para su realización y se cuenta con las bases de datos de las escuelas que participarán en su realización. Se está trabajando en el diseño de la plataforma para su desarrollo.  </t>
    </r>
  </si>
  <si>
    <r>
      <t>Justificación de diferencia de avances con respecto a las metas programadas
UR:</t>
    </r>
    <r>
      <rPr>
        <sz val="10"/>
        <rFont val="Montserrat"/>
      </rPr>
      <t xml:space="preserve"> 310
El Programa Nacional de Convivencia Escolar tiene definida como población objetivo a Escuelas Públicas  de educación preescolar, primaria, secundaria y Centros de Atención Múltiple de nivel básico, en las cuales se distribuirá material educativo para Niñas, Niños y Adolescentes (NNA), así como al personal docentes, con la finalidad de que se desarrolle una intervención pedagógica en los Centros Educativo de carácter formativo y preventivo orientada a que el alumnado desarrolle habilidades socioemocionales, valores democráticos, conozca y ejerza sus derechos  como la participación, a fin de que por medio de prácticas pedagógicas desarrolladas dentro y fuera de la escuela aprenda a convivir de forma pacífica, inclusiva y democrática.   De manera particular, en el marco de las mesas de trabajo denominadas ?Coordinación interinstitucional para la construcción de la paz?, en las que participa la Subsecretaría de Educación Básica (SEB), durante 2020 se focalizará la atención a 8604 planteles educativos, localizadas en 21 regiones prioritarias en 14 entidades federativas, mediante la entrega de materiales a la totalidad de NNA de estos Centros Educativos, adicionalmente y  con la finalidad de continuar con la atención a las escuelas beneficiadas durante ejercicios fiscales anteriores, se entregarán paquetes con materiales educativos.  En este sentido, se proporciona la información estadística de cierre del ciclo escolar 2019-2020, que es el referente para dar continuidad en la atención de la población objetivo.   </t>
    </r>
  </si>
  <si>
    <r>
      <t>Acciones de mejora para el siguiente periodo
UR:</t>
    </r>
    <r>
      <rPr>
        <sz val="10"/>
        <rFont val="Montserrat"/>
      </rPr>
      <t xml:space="preserve"> 310
Obstáculos  La principal problemática que enfrenta el Programa es la movilidad del personal de la Coordinaciones Locales, equipos de trabajo no consolidados, y la presión de grupos sindicales en las entidades que limitan la operación del PNCE en la entrega oportuna, en tiempo y forma, de materiales educativos a las escuelas; así como de la evaluación interna que se realiza.   Oportunidades  Fortalecer al equipo central y a los equipos estatales en los aspectos técnicos pedagógicos para la implementación y desarrollo del programa, con un enfoque de gestión democrática para impulsar una convivencia escolar que permita la mayor participación de niñas, niños y adolescentes en la toma de decisiones responsables en asuntos de su interés.  </t>
    </r>
  </si>
  <si>
    <r>
      <t>Acciones realizadas en el periodo
UR:</t>
    </r>
    <r>
      <rPr>
        <sz val="10"/>
        <rFont val="Montserrat"/>
      </rPr>
      <t xml:space="preserve"> 314
Hasta el tercer trimestre, de acuerdo con lo planeado en la Estrategia Nacional de Formación Continua, se desarrolla el registro de la oferta académica 2020, en el caso de los temas transversales socialmente relevantes, que son materia de este informe, se contemplan cursos, talleres o diplomados en temáticas vinculadas a los derechos humanos, perspectiva de género y convivencia escolar pacífica.  Al momento se han registrado 98 programas académicos de estos temas, entre los ámbitos de formación de educación moral, ética, desarrollo disciplinar, campo pedagógico y didáctico.   De acuerdo con los reportes recibidos por parte de las Autoridades Educativas Estatales, esta DGFC cuenta con información de avance de 1,572 figuras educativas formadas en estas temáticas, sobre una estimación de 9,000 que se pretenden formar al concluir el ejercicio, lo que representa el 17.4% de avance en el ejercicio, de ellas 1,088 son mujeres y 484 son hombres.  Se tiene proyectado recabar información a partir de dos indicadores: Porcentaje de personal educativo de nivel básico, formado en programas académicos sobre temas de igualdad de género, derechos humanos y convivencia escolar pacífica, desagregado por sexo en el ejercicio 2020; y el segundo, Porcentaje de mujeres capacitadas en procesos de formación docente en el nivel básico, sobre temas de igualdad de género, derechos humanos y convivencia escolar pacífica durante el ejercicio 2020. Con ello, se busca desagregar la información por sexo, identificar la participación de las mujeres y su correspondiente porcentaje de participación en la formación de estos temas.  </t>
    </r>
  </si>
  <si>
    <r>
      <t>Justificación de diferencia de avances con respecto a las metas programadas
UR:</t>
    </r>
    <r>
      <rPr>
        <sz val="10"/>
        <rFont val="Montserrat"/>
      </rPr>
      <t xml:space="preserve"> 314
Sin información</t>
    </r>
  </si>
  <si>
    <r>
      <t>Acciones de mejora para el siguiente periodo
UR:</t>
    </r>
    <r>
      <rPr>
        <sz val="10"/>
        <rFont val="Montserrat"/>
      </rPr>
      <t xml:space="preserve"> 314
A pesar de las complicaciones operativas que se han presentado por la emergencia sanitaria derivada del virus SARS-COV-2 (COVID-19) por la que atraviesa el país, se ha mantenido la comunicación con las Autoridades Educativas Estatales para el acopio de la información, que se deriva de las gestiones en el desarrollo de la oferta académica de formación, sin embargo, no ha sido posible el desarrollo de actividades planificadas como las visitas de seguimiento en las entidades federativas, reuniones colegiadas con las Autoridades Educativas Estatales para el análisis de resultados. Aun así, se ha fortalecido el trabajo colaborativo a distancia, con el firme propósito de no frenar procesos y dar continuidad a las acciones operativas y académicas necesarias para ofrecer programas de formación docente de calidad, incluyentes y diversos.</t>
    </r>
  </si>
  <si>
    <r>
      <t>Acciones de mejora para el siguiente periodo
UR:</t>
    </r>
    <r>
      <rPr>
        <sz val="10"/>
        <rFont val="Montserrat"/>
      </rPr>
      <t xml:space="preserve"> 600
Las becas otorgadas dependen de la demanda de cada estudiante y su otorgamiento del cumplimiento de los requisitos establecidos en las Reglas de Operación y en la convocatoria.
</t>
    </r>
    <r>
      <rPr>
        <b/>
        <sz val="10"/>
        <rFont val="Montserrat"/>
      </rPr>
      <t>UR:</t>
    </r>
    <r>
      <rPr>
        <sz val="10"/>
        <rFont val="Montserrat"/>
      </rPr>
      <t xml:space="preserve"> A2M
1. Debido a la contingencia sanitaria, a los beneficiarios de la becas de servicio social no se les ha podido otorgar el apoyo.  2. La Junta de Coordinación y el Comité de Becas de Movilidad cancelaron las estancias de movilidad presencial durante el 2020.  3. Los resultados de la convocatoria de la beca para participar en Eventos de Difusión y de Investigación no han sido publicados ya que estos eventos son tanto nacionales como en el extranjero y las condiciones sanitarias no han permitido la salida de alumnos.  
</t>
    </r>
    <r>
      <rPr>
        <b/>
        <sz val="10"/>
        <rFont val="Montserrat"/>
      </rPr>
      <t>UR:</t>
    </r>
    <r>
      <rPr>
        <sz val="10"/>
        <rFont val="Montserrat"/>
      </rPr>
      <t xml:space="preserve"> B00
? Los alumnos que registran su solicitud de becas en el Sistema Informático de Becas del IPN, no cumplen con la totalidad de requisitos y no concluyen con el trámite de validación para poder dar continuidad a su beca durante el periodo escolar 2020-2.    ? La constante rotación de personal que se presenta entre los responsables de becas de las diferentes unidades académicas dificulta la continuidad en la operación de los procesos.    ? Ante la contingencia sanitaria derivada de la pandemia por COVID-19 y en atención a las medidas dictadas por las autoridades educativas, el proceso de sustitución para el periodo 2020-2 fue cancelado, por lo que no se pudo llevar a cabo el otorgamiento de becas durante el periodo 2020-2.  ;  ? Los alumnos que registran su solicitud de becas en el Sistema Informático de Becas del IPN, no cumplen con la totalidad de requisitos y no concluyen con el trámite de validación para poder dar continuidad a su beca durante el periodo escolar 2020-2.  ? La constante rotación de personal que se presenta entre los responsables de becas de las diferentes unidades académicas dificulta la continuidad en la operación de los procesos.  ? Ante la contingencia sanitaria derivada de la pandemia por COVID-19 y en atención a las medidas dictadas por las autoridades educativas, el proceso de sustitución para el periodo 2020-2 fue cancelado, por lo que no se pudo llevar a cabo el otorgamiento de becas durante el periodo 2020-2.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al ciclo escolar ahora corresponde al año fiscal, el registro se realiza directamente en la CNBBJ, también se definieron cinco bimestres de beca y se definió un monto único para todos los beneficiarios independientemente del semestre que estén cursando.  Adicionalmente, cabe mencionar que debido a que el recurso presupuestal que la UPN recibe en el programa S243 es insuficiente no ha sido posible otorgar las otras becas señaladas en las Reglas de Operación de dicho programa y se ha enfocado a las becas de manutención.  En 2020 la UPN ha solicitado un aumento presupuestal en este programa que, de aprobarse permitiría apoyar, durante 2021, a una mayor cantidad de estudiantes de nivel licenciatura con una beca de Manutención.  
</t>
    </r>
    <r>
      <rPr>
        <b/>
        <sz val="10"/>
        <rFont val="Montserrat"/>
      </rPr>
      <t>UR:</t>
    </r>
    <r>
      <rPr>
        <sz val="10"/>
        <rFont val="Montserrat"/>
      </rPr>
      <t xml:space="preserve"> 313
No hay avances cualitativos toda vez que no se han ejercido los recursos.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O00
Se reciben pocas solicitudes de beca por parte de mujeres embarazadas o madres jefas de familia, por lo que no es posible asignar más becas a dichos grupos de la población.</t>
    </r>
  </si>
  <si>
    <r>
      <t>Acciones realizadas en el periodo
UR:</t>
    </r>
    <r>
      <rPr>
        <sz val="10"/>
        <rFont val="Montserrat"/>
      </rPr>
      <t xml:space="preserve"> O00
Las acciones realizadas durante el segundo trimestre del ejercicio fiscal 2020 fueron la entrega de 3,517,223 becas de las cuales 98% se entregaron a familias con mujeres como titulares beneficiarias. Para el tercer trimestre del año se tuvo una estimación de 98% de familias con mujeres como titulares beneficiarias ante el Programa, meta que se cumplió.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</si>
  <si>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Acciones de mejora para el siguiente periodo
UR:</t>
    </r>
    <r>
      <rPr>
        <sz val="10"/>
        <rFont val="Montserrat"/>
      </rPr>
      <t xml:space="preserve"> O00
Debido a que el apoyo se otorga por familia y no de forma individual, no es posible cuantificar el número de niñas, niños y adolescentes beneficiarios, por lo que el desglose por género que puede reportarse es de las y los tutores de cada familia beneficiaria.</t>
    </r>
  </si>
  <si>
    <r>
      <t>Acciones realizadas en el periodo
UR:</t>
    </r>
    <r>
      <rPr>
        <sz val="10"/>
        <rFont val="Montserrat"/>
      </rPr>
      <t xml:space="preserve"> 700
? Se integró el ?Reporte de acciones de la SEP en atención a la ficha de vinculación de las medidas prioritarias-metas del Consenso de Montevideo?, concentra información de 19 Unidades Administrativas.  ? Se realizó la presentación de la ?Estrategia de seguimiento e implementación del Programa Nacional para la Igualdad entre Mujeres y Hombres PROIGUALDAD 2020-2024?, participaron los enlaces PROIGUALDAD de 14 Unidades Administrativas.  ? Se llevó a cabo la ?Reunión virtual para revisar los temas de la ficha de vinculación de la SEP con las Medidas Prioritarias del Consenso de Montevideo?. Participaron 18 personas servidoras públicas.  ? Se revisaros tres documentos normativos para verificar  la incorporación de las perspectivas de género y derechos humanos: Proyecto de modificación de las Reglas de Operación publicadas para el ejercicio fiscal 2020 del Programa Nacional de Convivencia Escolar; Guía para elaborar y emitir las Reglas de Operación de los Programas del Sector Educativo sujetos a dicha modalidad para el ejercicio fiscal 2021; Proyecto de modificaciones al Código de Conducta para las personas servidoras públicas de la SEP  ? Se difundió la Campaña: ?Trabajo Doméstico y Cuidados?, con el objetivo de sensibilizar a las y los funcionarios de la Secretaría de Educación Pública sobre la importancia de la distribución equitativa de los trabajos domésticos y los cuidados en casa.  ? Se actualizaron, rediseñaron y se difundieron tres comunicados internos en el marco de la Campaña para la atención de presuntos actos de Discriminación.  ? Se capacitó en línea a las y los integrantes del Comité de Ética y de Prevención de Conflictos de Interés de la SEP, sobre los apartados del Protocolo para la prevención, atención y sanción del hostigamiento sexual y acoso sexual. Las personas capacitadas fueron 16: 9 mujeres y 7 hombres.  ?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</si>
  <si>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</si>
  <si>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Debido al periodo de contingencia decretado por la Secretaría de Salud a causa del virus SARS-COV-2 (COVID-19), ha sido necesario reorganizar los esquemas trabajo y eficientar la comunicación e intercambio de información con las áreas vía las TIC a fin de cumplir con  las actividades comprometidas en el trimestre</t>
    </r>
  </si>
  <si>
    <r>
      <t>Acciones realizadas en el periodo
UR:</t>
    </r>
    <r>
      <rPr>
        <sz val="10"/>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 A partir de la pandemia mundial del COVID-19 las acciones se han llevado en forma virtual para orientar y apoyar a la mujer en el confinamiento.</t>
    </r>
  </si>
  <si>
    <r>
      <t>Justificación de diferencia de avances con respecto a las metas programadas
UR:</t>
    </r>
    <r>
      <rPr>
        <sz val="10"/>
        <rFont val="Montserrat"/>
      </rPr>
      <t xml:space="preserve"> A3Q
2.-Porcentaje de mujeres asistentes a las actividades académicas con perspectiva de género    justi.-La meta alcanzada durante el tercer trimestre fue de 287 mujeres asistentes de un total de 350 a las actividades académicas con perspectiva de género, derechos humanos, derechos de las personas con discapacidad y la no discriminación,  motivado por el interés de la población universitaria y público en general, en este tipo de actividades.  Acumulado al tercer trimestre, se tiene un registro de 13,314 mujeres asistentes y/o participantes equivalente al 53.4%, respecto a un total de 24,920.            ;  1.-Porcentaje actividades académicas con perspectiva de género realizadas respecto a las programadas a realizar en el año  justi.-El tercer trimestre se realizaron diez actividades académicas con perspectiva de género, derechos humanos, derechos de las personas con discapacidad y la no discriminación, logrando obtener el 90.9 por ciento sobre la meta programada.  Las actividades realizadas fueron:  El lenguaje incluyente en contextos educativos.  Ciencia y género: feminidades y masculinidades en la producción de conocimiento.  La cultura como herramienta didáctica para la transversalización del género y la sexualidad en la enseñanza-aprendizaje.   Activismos feministas jóvenes en México: accionando desde la universidad .   Literatura Japonesa y Género.  Género y crítica cultural: representaciones del cuerpo en la literatura.   Investigación con perspectiva de género: herramientas para un análisis crítico.   Feminismos, derechos humanos y violencias contra las mujeres en México.  X Reunión Nacional ?Red Nacional de Instituciones de Educación Superior. Caminos para la Igualdad de Género  Conferencia ?Reflexiones feministas materialistas y decoloniales, sobre la reorganización neoliberal de la violencia              </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</si>
  <si>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</si>
  <si>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B00
En el tercer trimestre se continuaron realizando actividades de forma virtual, sin embargo aun cuando ya se venían efectuando los eventos con esta modalidad, se ha identificado la necesidad de hacer ajustes a la logística de éstos; para lo cual, se aplican encuestas de evaluación a los participantes, asimismo se hacen reuniones del grupo staff posteriores a cada evento, para comentar los aciertos y problemáticas, como parte de un proceso de mejora continua.  
</t>
    </r>
    <r>
      <rPr>
        <b/>
        <sz val="10"/>
        <rFont val="Montserrat"/>
      </rPr>
      <t>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t>
    </r>
  </si>
  <si>
    <r>
      <t>Justificación de diferencia de avances con respecto a las metas programadas
UR:</t>
    </r>
    <r>
      <rPr>
        <sz val="10"/>
        <rFont val="Montserrat"/>
      </rPr>
      <t xml:space="preserve"> B00
1.-Porcentaje de acciones realizadas de sensibilización, capacitación, formación, investigación y promoción de la  perspectiva de género en el IPN.    justi.-La metas y calendarización se establecieron conforme a los compromisos  creados en la Planeación Institucional, antes de que se diera  la Emergencia Sanitaria, por lo que muy probablemente  será  revisada la programación de actividades.  Asimismo es importante señalar, que ante la eventualidad mencionada no contó con toda la documentación soporte para la conformación del presente informe  Segundo Trimestre:  Debido a que se continúo con el confinamiento como medida sanitaria, el cierre de las Unidads académicas y ajustes en el calenario escolar,se tuvo que suspender y rediseñar las actividades que se tenían programadas.    Tercer Trimestre  Derivado de la necesidad de rediseñar las actividades para efectuarlas  de forma virtual , se dio una reprogramación de éstas, por lo que se espera alcanzar la meta anual en el 4to trimestre.  ;  2.-Porcentaje de acciones en perspectiva de género realizadas por la Redes de Género en el IPN.  perspectiva de género en el IPN.    justificación.-La metas y calendarización se establecieron conforme a los compromisos  creados en la Planeación Institucional, antes de que se diera  la Emergencia Sanitaria, por lo que muy probablemente  será  revisada la programación de actividades.  Asimismo es importante señalar, que ante la eventualidad mencionada no se recibió el informe de actividades de varias Redes.    En el periodo abri-junio, por el confinamiento como medida sanitaria para evitar la propagación del COVID-19 y en consecuencia el cierre de las instalaciones del IPN, no fue posible que las ReG continuaran con las actividades programadas en su plan anual, sin embargo la UPGPG continúa trabajando con ellas en la reconfiguración de las actividades considerando la nueva normalidad. Mientras tanto las/os integrantes de las 97 Redes en operación han participado en las conferencias, pláticas y cátedras virtuales que la UPGPG ha realizado para continuar con su sensibilización y capacitación.    En el tercer trimestre (julio-septiembre) se logró la conformación de 111 Redes de Género (ReG), sin embargo algunas no han podido realizar actividades por estar en proceso de sensibilización y capacitación ya que son de nueva creación. Asimismo, ante la necesidad de rediseñar las actividades para realizarlas de forma virtual, se identificó como área de oportunidad la capacitación para el uso de herramientas que posibilitaran la operación de las Redes bajo esta nueva modalidad, ya que no todas/os las/os integrantes de las ReG tenían los conocimiento o los medios.            
</t>
    </r>
    <r>
      <rPr>
        <b/>
        <sz val="10"/>
        <rFont val="Montserrat"/>
      </rPr>
      <t>UR:</t>
    </r>
    <r>
      <rPr>
        <sz val="10"/>
        <rFont val="Montserrat"/>
      </rPr>
      <t xml:space="preserve"> A3Q
1.-Porcentaje de mujeres que acceden y permanecen en la educación superior y de posgrado  justi.-Durante el tercer trimestre el indicador reflejó un porcentaje de 100 por ciento, equivalente a 130,568 mujeres que acceden y permanecen en la educación superior y posgrado con respecto de 251,994 estudiantes de educación superior y posgrado en la UNAM.  A través de este indicador se logró dar seguimiento de los servicios educativos ofertados en el nivel de licenciatura y posgrado enfocados a la igualdad de género.              </t>
    </r>
  </si>
  <si>
    <r>
      <t>Acciones de mejora para el siguiente periodo
UR:</t>
    </r>
    <r>
      <rPr>
        <sz val="10"/>
        <rFont val="Montserrat"/>
      </rPr>
      <t xml:space="preserve"> B00
Uno de las principales dificultades que se ha identificado es la falta de voluntad política de algunos directivos/as para apoyar la operación. Aunado a ello, existe una constante movilidad del personal que integra las Redes de Género, situación que incide en la operatividad para el cumplimiento de las metas en la materia.  Segundo trimestre  Se ha tenido el apoyo tanto de la Dirección General como de la Secretaría General del IPN para poder continuar con las actividades con perspectiva de género, las cuales se han tenido que suspender o reconfigurar su diseño adaptándolas al confinamiento y a los nuevos calendarios escolares del Instituto.  El reajuste en el calendario escolar ha complicado la participación del estudiantado y del personal docente en nuestras actividades, no obstante, se continúa analizando las listas de participantes y horarios de asistencia de las últimas acciones, así como del calendario escolar para la programación de nuevas actividades y eficientar convocatorias.   En el tercer trimestre del año se continuó operando con actividades de forma virtual, se ha procurado capitalizar las problemáticas que se presentan tanto en la logística e implementación de las actividades en medios virtuales, así como de las limitantes u obstáculos que se le presentan a la población objetivo para participar en estas acciones.   
</t>
    </r>
    <r>
      <rPr>
        <b/>
        <sz val="10"/>
        <rFont val="Montserrat"/>
      </rPr>
      <t>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</si>
  <si>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r>
      <t>Acciones realizadas en el periodo
UR:</t>
    </r>
    <r>
      <rPr>
        <sz val="10"/>
        <rFont val="Montserrat"/>
      </rPr>
      <t xml:space="preserve"> 112
La emergencia sanitaria obligó al Programa a facilitar las condiciones de la entrega de los apoyos, pero también ha impedido el avance de las acciones de capacitación y asesoría.  Al 30 de junio de 2020, 133,164 personas se han convertido en beneficiarias, de las cuales un 62.3% son mujeres. </t>
    </r>
  </si>
  <si>
    <r>
      <t>Justificación de diferencia de avances con respecto a las metas programadas
UR:</t>
    </r>
    <r>
      <rPr>
        <sz val="10"/>
        <rFont val="Montserrat"/>
      </rPr>
      <t xml:space="preserve"> 112
La meta anual correcta es de 453,565 personas beneficiarias (que incluye recursos del PEF y del Fideicomiso de Microcréditos para el Bienestar), de los cuales 362,852 se estimaron para mujeres (80%).La situación de emergencia sanitaria ha dificultado la colocación de microcréditos. Se privilegiará la colocación a mujeres en el cuarto semestre del año.</t>
    </r>
  </si>
  <si>
    <r>
      <t>Acciones de mejora para el siguiente periodo
UR:</t>
    </r>
    <r>
      <rPr>
        <sz val="10"/>
        <rFont val="Montserrat"/>
      </rPr>
      <t xml:space="preserve"> 112
Se privilegiará la colocación de apoyos a mujeres en los meses siguientes.</t>
    </r>
  </si>
  <si>
    <r>
      <t>Acciones realizadas en el periodo
UR:</t>
    </r>
    <r>
      <rPr>
        <sz val="10"/>
        <rFont val="Montserrat"/>
      </rPr>
      <t xml:space="preserve"> 710
En atención a las circunstancias de Emergencia Sanitaria por las que atraviesa el país, por las que el Gobierno Federal ha suspendido actividades no esenciales mediante diversos ACUERDOS publicados en el DOF, la Unidad de Igualdad de Género se ha visto imposibilitada para realizar acciones y ejercer recursos etiquetados en el Pp M001. Sin embargo, se han difundido acciones de capacitación en temas de Género y No Violencia para el personal a través de boletines electrónicos.</t>
    </r>
  </si>
  <si>
    <r>
      <t>Justificación de diferencia de avances con respecto a las metas programadas
UR:</t>
    </r>
    <r>
      <rPr>
        <sz val="10"/>
        <rFont val="Montserrat"/>
      </rPr>
      <t xml:space="preserve"> 710
Se esta realizando un ajuste en los porcentajes del segundo trimestre (de 65% al 31% programado y de 82% al 64% alcanzado) y tercer trimestre ( de 84% al 68% programado)ya que hubo un error en la formula aplicada.  Al tercer trimestre se tuvo un alcance menor esperado en virtud de que, si bien se tenía previsto iniciar con el Programa Anual de Capacitación durante el tercer trimestre del año, es clave el establecimiento del regreso a las actividades normales del personal de la Secretaría. Por lo que las acciones de capacitación ejecutadas, fueron a través de medios electrónicos. Sin embargo, y  en consecuencia de que no existe una fecha establecida para el retorno físico del personal, la Unidad de Igualdad de Género tuvo que replantear su programa anual de trabajo, así como el plan anual de capacitación, en el que se continuará difundiendo cursos y/o talleres impartidos de manera virtual por diferentes instituciones.</t>
    </r>
  </si>
  <si>
    <r>
      <t>Acciones de mejora para el siguiente periodo
UR:</t>
    </r>
    <r>
      <rPr>
        <sz val="10"/>
        <rFont val="Montserrat"/>
      </rPr>
      <t xml:space="preserve"> 710
Se tiene previsto iniciar con el Programa Anual de Capacitación durante el cuarto trimestre del año, siendo clave el regreso a las actividades normales del personal de la Secretaría. La Unidad de Igualdad de Género tuvo que replantear su programa anual de trabajo, así como el plan anual de capacitación, considerando cursos y/o talleres en línea, para garantizar la salud y seguridad del personal que labora en esta Dependencia.</t>
    </r>
  </si>
  <si>
    <r>
      <t>Acciones realizadas en el periodo
UR:</t>
    </r>
    <r>
      <rPr>
        <sz val="10"/>
        <rFont val="Montserrat"/>
      </rPr>
      <t xml:space="preserve"> 300
En este tercer trimestre  2020, las áreas que realizaron trabajo en materia de incorporación de la perspectiva de género del sector de comunicaciones y transportes fueron: 16 centros SCT, 12 áreas centrales, así como 2 descentralizados, que se describen a continuación:   Centros SCT; Baja California, Chiapas, Coahuila, Chihuahua, Durango, Hidalgo, Guanajuato, Guerrero, Estado de México, Oaxaca, Puebla, Quintana Roo, Sinaloa, San Luis Potosí, Sonora, Tlaxcala.  Áreas Centrales; Unidad de Igualdad de Género, Agencia Espacial Mexicana, Dirección General de Marina Mercante, Aeropuerto Internacional de la Ciudad de México, S.A. de C.V., Servicios Aeroportuarios de la Ciudad de México, S.A. de C.V., Subsecretaría de Infraestructura, Oficina del C. Secretario, Dirección General de Carreteras de la SCT., Agencia Reguladora del Transporte Ferroviario, Coordinación de la Sociedad de la Información y el Conocimiento. Instituto Mexicano del Transporte Subsecretaría de Transporte.</t>
    </r>
  </si>
  <si>
    <r>
      <t>Justificación de diferencia de avances con respecto a las metas programadas
UR:</t>
    </r>
    <r>
      <rPr>
        <sz val="10"/>
        <rFont val="Montserrat"/>
      </rPr>
      <t xml:space="preserve"> 300
Se cumplieron las metas al 100%.</t>
    </r>
  </si>
  <si>
    <r>
      <t>Acciones de mejora para el siguiente periodo
UR:</t>
    </r>
    <r>
      <rPr>
        <sz val="10"/>
        <rFont val="Montserrat"/>
      </rPr>
      <t xml:space="preserve"> 300
La pandemia del Covid-19 generó cambios a nivel internacional, en materia laboral y de comunicación, esto se presentó como un obstáculo mayor ya que las actividades ya programadas se dejaron de realizar y por un momento la administración pública entró en receso para entrar en una nueva dinámica de acción.  Las nuevas tecnologías y la utilización de las aplicaciones han dado la oportunidad de una nueva realidad en la cual se facilita la comunicación con las personas y las relaciones laborales a distancia. Entender y familiarizase con estas aplicaciones puede traer consigo muchas ventajas e aceleración del intercambio de la información. </t>
    </r>
  </si>
  <si>
    <r>
      <t>Acciones realizadas en el periodo
UR:</t>
    </r>
    <r>
      <rPr>
        <sz val="10"/>
        <rFont val="Montserrat"/>
      </rPr>
      <t xml:space="preserve"> 400
En el tercer trimestre no hay resultados debido a que el presupuesto total asignado al Programa de Desarrollo Rural en el Presupuesto de Egresos de la Federación 2020 (cien millones de pesos), fue reservado por la Secretaría de Hacienda y Crédito Público para atender programas prioritarios orientados a mitigar los efectos económicos de la pandemia generada por el virus SARS-CoV2 (COVID 19), lo que significa que el Programa de Desarrollo Rural no operará durante el ejercicio 2020.</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</si>
  <si>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</si>
  <si>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El principal obstáculo que se presentó durante el ejercicio fiscal 2020 fue la presencia de la pandemia ocasionada por el virus SARS CoV2 (COVID 19), lo que ocasionó que fuera necesario realizar una redistribución del presupuesto federal lo que afectó la operación del Programa de Desarrollo Rural 2020 al no contar con recursos para realizar, en favor de las mujeres, las acciones que se tenían inicialmente consideradas.</t>
    </r>
  </si>
  <si>
    <r>
      <t>Acciones realizadas en el periodo
UR:</t>
    </r>
    <r>
      <rPr>
        <sz val="10"/>
        <rFont val="Montserrat"/>
      </rPr>
      <t xml:space="preserve"> 215
Al tercer trimestre de operaciones del Programa, se tiene un avance de 668,505 mujeres con un total de 803,610 predios apoyados, lo que representa el 31.7% respecto del total de productores beneficiados en dicho periodo (2,122,121).</t>
    </r>
  </si>
  <si>
    <r>
      <t>Justificación de diferencia de avances con respecto a las metas programadas
UR:</t>
    </r>
    <r>
      <rPr>
        <sz val="10"/>
        <rFont val="Montserrat"/>
      </rPr>
      <t xml:space="preserve"> 215
La meta establecida en la Matriz de Indicadores del Programa de mujeres a apoyar (al trimestre) fue superada con 6.62 puntos porcentuales, por lo que la entrega de apoyos a mujeres continúa siendo prioridad para el Programa.    </t>
    </r>
  </si>
  <si>
    <r>
      <t>Acciones de mejora para el siguiente periodo
UR:</t>
    </r>
    <r>
      <rPr>
        <sz val="10"/>
        <rFont val="Montserrat"/>
      </rPr>
      <t xml:space="preserve"> 215
No se tienen efectos negativos, ya que más mujeres productoras cuentan con su apoyo para invertir en actividades productivas y conceptos establecidos por el Programa.  </t>
    </r>
  </si>
  <si>
    <r>
      <t>Acciones realizadas en el periodo
UR:</t>
    </r>
    <r>
      <rPr>
        <sz val="10"/>
        <rFont val="Montserrat"/>
      </rPr>
      <t xml:space="preserve"> JBP
En términos generales se ha logrado incrementar la proporción de mujeres que se apoyan a través de precios de garantía, ya que actualmente el 30.5% de la población apoyada son productoras. El caso del Maíz se logró atender a 2,666 mujeres. Para el caso de frijol debido a periodicidad del cultivo no se compró frijol a ningún productor. Para el Arroz  se logró superar la meta planteada, ya que se atendió a 385 productoras. En Trigo, se logró atender al 5.49% (549 productoras).    Finalmente, para el caso de la leche tenemos se logró superar la meta por más el doble, el número de productoras atendidas fue de 534, lo que representó una atención del 156%.    </t>
    </r>
  </si>
  <si>
    <r>
      <t>Justificación de diferencia de avances con respecto a las metas programadas
UR:</t>
    </r>
    <r>
      <rPr>
        <sz val="10"/>
        <rFont val="Montserrat"/>
      </rPr>
      <t xml:space="preserve"> JBP
Lo que ocurre para el caso del trigo y el arroz, es que SEGALMEX negocia la compra de trigo de manera directa con la Cámara Nacional de la Industria Molinera de Trigo (CANIMOLT), por lo que la participación de las mujeres está en gran medida sujeta a la participación de éstas dentro de la Cámara.</t>
    </r>
  </si>
  <si>
    <r>
      <t>Acciones de mejora para el siguiente periodo
UR:</t>
    </r>
    <r>
      <rPr>
        <sz val="10"/>
        <rFont val="Montserrat"/>
      </rPr>
      <t xml:space="preserve"> JBP
Seguir expandiendo la cobertura de los precios de garantía a las productoras de toda la república, a los municipios a donde aún no se ha llegado. </t>
    </r>
  </si>
  <si>
    <r>
      <t>Acciones realizadas en el periodo
UR:</t>
    </r>
    <r>
      <rPr>
        <sz val="10"/>
        <rFont val="Montserrat"/>
      </rPr>
      <t xml:space="preserve"> VSS
Actualmente el programa cuenta con un mayor número de mujeres que fungen como encargadas de las tiendas Diconsa. Aunque la meta proyectada para el tercer trimestre no se cumplió en términos del número de encargadas mujeres, si se observa que en términos relativos se superó la meta por 0.44 por ciento. Esto quiere decir que hubo una caída en el total de tiendas, lo que provocó que la proporción de mujeres encargadas con respecto a los hombres fuera mucho mayor a la meta esperada.  El número total de tiendas para el tercer trimestre de 2020 fue de 24,923 tienda, de las cuales 15,279 tiendas tienen a mujeres como encargadas. Esto quiere decir que solo 9,644 tiendas tienen a hombres como encargados. Relativamente, las mujeres representan el 61.30% del universo de los encargados de tiendas Diconsa.   La meta, en términos absolutos, que se tenía planteada para el tercer trimestre era que 15,600 tiendas contaran con una mujer como encargada, para un total de 25,630 tiendas. En otras palabras, que 60.87% del total de tiendas fuera dirigida por mujeres.   Si bien, en términos absolutos el número de tiendas es menor a la meta, no ocurre así en términos relativos ya que hubo una contracción del total de tiendas comparado con el trimestre pasado por 263. Este cierre de tiendas se explica por diversas causas como la pandemia y la nueva política de depuración. Sin embargo, Diconsa ha seguido garantizando que la proporción de mujeres encargadas de tienda sea incluso mayor a la meta para este trimestre.  </t>
    </r>
  </si>
  <si>
    <r>
      <t>Justificación de diferencia de avances con respecto a las metas programadas
UR:</t>
    </r>
    <r>
      <rPr>
        <sz val="10"/>
        <rFont val="Montserrat"/>
      </rPr>
      <t xml:space="preserve"> VSS
La meta, en términos absolutos, que se tenía planteada para el tercer trimestre era que 15,600 tiendas contaran con una mujer como encargada, para un total de 25,630 tiendas. En otras palabras, que 60.87% del total de tiendas fuera dirigida por mujeres.   Si bien, en términos absolutos el número de tiendas es menor a la meta, no ocurre así en términos relativos ya que hubo una contracción del total de tiendas comparado con el trimestre pasado por 263. Este cierre de tiendas se explica por diversas causas como la pandemia y la nueva política de depuración. Sin embargo, Diconsa ha seguido garantizando que la proporción de mujeres encargadas de tienda sea incluso mayor a la meta para este trimestre.  </t>
    </r>
  </si>
  <si>
    <r>
      <t>Acciones de mejora para el siguiente periodo
UR:</t>
    </r>
    <r>
      <rPr>
        <sz val="10"/>
        <rFont val="Montserrat"/>
      </rPr>
      <t xml:space="preserve"> VSS
Falta conseguir el registro de la fecha de nacimiento para todos los encargados de las tiendas Diconsa.  La caída de la demanda agregada provocada por la pandemia del coronavirus, que vuelve menos atractivo el tener una tienda Diconsa.  Se está consolidando una estrategia con otros programas del Gobierno Federal para apoyar a mujeres.  </t>
    </r>
  </si>
  <si>
    <r>
      <t>Acciones realizadas en el periodo
UR:</t>
    </r>
    <r>
      <rPr>
        <sz val="10"/>
        <rFont val="Montserrat"/>
      </rPr>
      <t xml:space="preserve"> 111
Durante el tercer trimestre se llevaron a cabo las construcciones conforme a la programación y calendario establecido, de las construcciones que a continuación se indica: Construcción de alojamientos para mujeres militares de la planta del Colegio del Aire (Zapopan, Jal.), Campo Mil. No. 27-F (Pie de la cuesta, Gro.), Bases Aéreas Militares Nos. B.A.M. Nos. 3 (El Ciprés, B.C.), 5 (Zapopan, Jal.), 8 (Mérida, Yuc.), 9 (La Paz, B.C.S.), 10 (Culiacán, Sin.), 13 (Chihuahua, Chih.), 15 (San Juan Bautista la Raya, Oax.); así como para Mujeres y Hombres de la planta de la Prisión Militar de la III R.M. (Mazatlán, Sin.) y la Ampliación de las instalaciones del Cen.D.I. No. 2 (Lomas de Sotelo, Cd. Méx.) y Remodelación de las instalaciones del Cen.D.I. No. 3 (Campo Mil. No. 1-A, Cd. Méx.); de igual forma el Equipamiento del gimnasio del Heroico Colegio Militar.
</t>
    </r>
    <r>
      <rPr>
        <b/>
        <sz val="10"/>
        <rFont val="Montserrat"/>
      </rPr>
      <t>UR:</t>
    </r>
    <r>
      <rPr>
        <sz val="10"/>
        <rFont val="Montserrat"/>
      </rPr>
      <t xml:space="preserve"> 138
Durante el 3/er. Trimestre se inició con el procedimiento de licitación, adquisición y adjudicación; registrándose  un avance del 35% de la meta programada; sin embargo, a la fecha no se cuenta con la materialización de la producción de artículos promocionales, en virtud que la campaña se encuentra en proceso administrativo.
</t>
    </r>
    <r>
      <rPr>
        <b/>
        <sz val="10"/>
        <rFont val="Montserrat"/>
      </rPr>
      <t>UR:</t>
    </r>
    <r>
      <rPr>
        <sz val="10"/>
        <rFont val="Montserrat"/>
      </rPr>
      <t xml:space="preserve"> 115
Durante el tercer trimestre se realizaron los Diplomados: La enseñanza-aprendizaje con perspectiva de género para la y los instructores del S.E.M., sobre Violencia Familiar y Derechos Humanos, igualdad de género y empoderamiento de la mujer, prevención y atención de la violencia de género, Cursos de sensibilización en derechos humanos, género y prevención de la violencia de género, sobre igualdad y Violencia de Genero, igualdad de género para el personal discente de la Escuela Militar de Enfermería, de igualdad de género, Estereotipos de Género y de capacitación en materia de Igualdad, Equidad y Violencia de Género; asimismo, 60 Talleres de Sensibilización de Género y 60 Talleres para la Prevención de la Violencia de Género; asimismo, se cuenta con un avance del 70% en relación a la meta anual programada. </t>
    </r>
  </si>
  <si>
    <r>
      <t>Justificación de diferencia de avances con respecto a las metas programadas
UR:</t>
    </r>
    <r>
      <rPr>
        <sz val="10"/>
        <rFont val="Montserrat"/>
      </rPr>
      <t xml:space="preserve"> 111
Ninguna, debido a que se cumplió con la meta del trimestre
</t>
    </r>
    <r>
      <rPr>
        <b/>
        <sz val="10"/>
        <rFont val="Montserrat"/>
      </rPr>
      <t>UR:</t>
    </r>
    <r>
      <rPr>
        <sz val="10"/>
        <rFont val="Montserrat"/>
      </rPr>
      <t xml:space="preserve"> 138
Ninguna, debido a que se cumplió conla meta del trimestre.
</t>
    </r>
    <r>
      <rPr>
        <b/>
        <sz val="10"/>
        <rFont val="Montserrat"/>
      </rPr>
      <t>UR:</t>
    </r>
    <r>
      <rPr>
        <sz val="10"/>
        <rFont val="Montserrat"/>
      </rPr>
      <t xml:space="preserve"> 115
Ninguna, debido a que se cumplió con meta del trimestre.</t>
    </r>
  </si>
  <si>
    <r>
      <t>Acciones de mejora para el siguiente periodo
UR:</t>
    </r>
    <r>
      <rPr>
        <sz val="10"/>
        <rFont val="Montserrat"/>
      </rPr>
      <t xml:space="preserve"> 111
Ninguna
</t>
    </r>
    <r>
      <rPr>
        <b/>
        <sz val="10"/>
        <rFont val="Montserrat"/>
      </rPr>
      <t>UR:</t>
    </r>
    <r>
      <rPr>
        <sz val="10"/>
        <rFont val="Montserrat"/>
      </rPr>
      <t xml:space="preserve"> 138
Ninguna
</t>
    </r>
    <r>
      <rPr>
        <b/>
        <sz val="10"/>
        <rFont val="Montserrat"/>
      </rPr>
      <t>UR:</t>
    </r>
    <r>
      <rPr>
        <sz val="10"/>
        <rFont val="Montserrat"/>
      </rPr>
      <t xml:space="preserve"> 115
Ninguna</t>
    </r>
  </si>
  <si>
    <r>
      <t>Acciones realizadas en el periodo
UR:</t>
    </r>
    <r>
      <rPr>
        <sz val="10"/>
        <rFont val="Montserrat"/>
      </rPr>
      <t xml:space="preserve"> 711
El avance durante el tercer trimestre de 2020, es el siguiente: Indicador 160 capacitación y sensibilización.- La Secretaría de Hacienda y Crédito Público, mediante la Unidad de Igualdad de Género emitió un documento con la oferta de capacitación en línea y a distancia disponible en plataformas de diversas instituciones de la Administración Pública Federal y organismos internacionales, dirigida al personal adscrito al Sector Hacendario (nivel Central y Coordinado). Con la oferta de capacitación interinstitucional se sensibilizaron y capacitaron 1,741 personas en materia de igualdad entre mujeres y hombres, mediante 56 cursos, diplomados y congresos en línea. Indicador 610 difusión-campañas.- Se diseñaron 19 instrumentos de difusión (4 infografías, 10 cartas informativas, 2 postales y 3 banners en facebook), que se distribuyeron al personal de la SHCP y las entidades que conforman el Sector Coordinado mediante el correo electrónico y la intranet. Las temáticas abordadas son: trata de personas, comunidades y pueblos indígenas, juventudes, lactancia materna, lenguaje de señas, cero tolerancia a las conductas de hostigamiento sexual y acoso sexual, las mujeres en la Independencia y el acuerdo por la igualdad entre mujeres y hombres; así como la oferta de capacitación interinstitucional en línea.</t>
    </r>
  </si>
  <si>
    <r>
      <t>Justificación de diferencia de avances con respecto a las metas programadas
UR:</t>
    </r>
    <r>
      <rPr>
        <sz val="10"/>
        <rFont val="Montserrat"/>
      </rPr>
      <t xml:space="preserve"> 711
Durante el tercer trimestre de 2020, ocurrió lo siguiente: Indicador 160 capacitación y sensibilización.- Con base en el panorama institucional por la emergencia sanitaria producida por el Covid-19, se programaron 200 personas sensibilizadas y capacitadas. La Unidad de Igualdad de Género de la SHCP elaboró y difundió un documento con la oferta de capacitación a distancia disponible en plataformas de diversas instituciones de la Administración Pública Federal, con lo cual se beneficiaron 1,741 servidoras y servidores públicos del sector hacendario (central y coordinado). La demanda de la oferta de capacitación interinstitucional obedece al trabajo coordinado y de vinculación entre la Red de Enlaces de Género y la Unidad de Igualdad de Género. Indicador 610 difusión-campañas.- Se programaron 6 materiales de comunicación; no obstante, se elaboraron 19 acciones de difusión, mismas que se distribuyeron por los medios electrónicos institucionales, tanto al personal de la SHCP como al personal adscrito a las dependencias del Sector Coordinado. Uno de los compromisos, adquiridos con la Red de Enlaces de Género, es que los materiales que se elaboren desde la Unidad de Igualdad de Género sean compartidos para su reproducción en el Sector Coordinado. Indicador 157 acciones estratégicas en temas de igualdad entre mujeres y hombres (foros, talleres, eventos y marco jurídico, entre otros).- Durante el trimestre no se realizaron acciones con la Red de Enlaces de Género debido a que en este periodo se integraron los resultados de las reuniones del segundo trimestre al Programa Institucional de Igualdad y No Discriminación de la SHCP y del Sector Hacendario (por publicarse).  </t>
    </r>
  </si>
  <si>
    <r>
      <t>Acciones de mejora para el siguiente periodo
UR:</t>
    </r>
    <r>
      <rPr>
        <sz val="10"/>
        <rFont val="Montserrat"/>
      </rPr>
      <t xml:space="preserve"> 711
Indicador 160 capacitación y sensibilización.- Implementar un programa de sensibilización en línea y a distancia por parte de la Unidad de Igualdad de Género de la SHCP con el propósito de reforzar las herramientas conceptuales adquiridas en la oferta de capacitación interinstitucional y posicionar los trabajos realizados en materia de igualdad y no discriminación. Indicador 103 difusión-campañas.- Desde el segundo trimestre del año, se implementó una estrategia de vinculación con las 22 dependencias del Sector Coordinado, como parte de los compromisos adquiridos con la Red de Enlaces de Género, para distribuir al interior de las mismas los instrumentos de comunicación y difusión que se elaboran desde la Unidad de Igualdad de Género de la SHCP. La estrategia ha derivado en resultados positivos, por lo que su implementación podría continuar hasta el cierre del ejercicio fiscal. Indicador 157 acciones estratégicas en temas de igualdad entre mujeres y hombres (foros, talleres, eventos y marco jurídico, entre otros).- Se implementará un programa de actividades con la Red de Enlaces de Género en el marco de operación del Programa Institucional de Igualdad y No Discriminación en la Secretaría, con el propósito de reforzar los trabajos de vinculación. </t>
    </r>
  </si>
  <si>
    <r>
      <t>Acciones realizadas en el periodo
UR:</t>
    </r>
    <r>
      <rPr>
        <sz val="10"/>
        <rFont val="Montserrat"/>
      </rPr>
      <t xml:space="preserve"> 812
El Gobierno de México realizó, en una ceremonia virtual, el depósito del Convenio 189 sobre las trabajadoras y trabajadores domésticos de la Organización Internacional del Trabajo (OIT), el pasado 3 de julio de 2020.  En el marco del IX Diálogo de alto nivel sobre derechos humanos entre México y  la Unión Europea celebrado el pasado 10 de julio de 2020, ambas partes hablaron sobre temas de igualdad de género y derechos humanos de las mujeres y niñas; así como de las formas para intensificar la lucha contra la violencia de género en el contexto de la pandemia por COVID-19.  En el marco del 44 periodo de sesiones del Consejo de Derechos Humanos de Naciones Unidas, México promovió la resolución sobre ?Eliminación de todas las formas de discriminación contra mujeres y niñas?,   El 14 de agosto de 2020, el Estado mexicano en seguimiento a sus obligaciones internacionales en materia de derechos humanos, presentó ante el Comité para la Eliminación de la Discriminación contra la  Mujer su Informe de Medio Término en seguimiento al IX Informe Periódico Nacional sobre el cumplimiento de la Convención sobre la Eliminación de Todas las Formas de Discriminación contra la Mujer.   No se omite mencionar, que, a pesar de no haber ejercido recursos en el periodo reportado, México no dejo de cumplir sus compromisos internacionales en materia de igualdad de género. Se recurrió a las Representaciones de México en el Exterior para que atendieran algunos eventos y en otros casos se recurrió al uso de videoconferencia para que esta Dirección General lo atendiera.</t>
    </r>
  </si>
  <si>
    <r>
      <t>Justificación de diferencia de avances con respecto a las metas programadas
UR:</t>
    </r>
    <r>
      <rPr>
        <sz val="10"/>
        <rFont val="Montserrat"/>
      </rPr>
      <t xml:space="preserve"> 812
El periodo reportado coincidió con la prolongación del estado de emergencia provocado por el COVID-19 a nivel nacional e internacional. En este sentido,el mayor obstáculo para el ejercicio de los recursos fue la situación de emergencia sanitaria provocada por el COVID-19. Adicionalmente, se postergaron o cancelaron diversos eventos como el Foro Generación Igualdad, que tendría lugar en Francia en julio de 2020 y la Semana de Alto Nivel de la 75 Asamblea General de la Organización de las Naciones Unidas, particularmente el segmento conmemorativo por los 25 años de la Declaración y Plataforma de Acción de Beijing que estaban programados para septiembre de 2020.</t>
    </r>
  </si>
  <si>
    <r>
      <t>Acciones de mejora para el siguiente periodo
UR:</t>
    </r>
    <r>
      <rPr>
        <sz val="10"/>
        <rFont val="Montserrat"/>
      </rPr>
      <t xml:space="preserve"> 812
No cuenta con información </t>
    </r>
  </si>
  <si>
    <r>
      <t>Acciones realizadas en el periodo
UR:</t>
    </r>
    <r>
      <rPr>
        <sz val="10"/>
        <rFont val="Montserrat"/>
      </rPr>
      <t xml:space="preserve"> 610
Se difundió al personal de la SRE los siguientes temas:     Acuerdo por la Igualdad Entre Mujeres y Hombres   Pronunciamiento cero tolerancia a las conductas de hostigamiento y acoso sexual en la SRE     Apartado de Igualdad Laboral y No Discriminación en el Extranet   Recomendaciones para la cuarentena   Licencia de Paternidad   Ciclo de Círculos de Machos a Hombres   Guías Prácticas para la prevención del maltrato infantil y de primeros auxilios psicológicos   Ciclo de Círculos de Machos a Hombres 2                  - Se registrados 110 representaciones de México en el exterior, Delegaciones Foráneas y Delegaciones Metropolitanas, así como oficinas centrales, reportando el                      informe trimestral correspondiente a este segundo periodo.</t>
    </r>
  </si>
  <si>
    <r>
      <t>Justificación de diferencia de avances con respecto a las metas programadas
UR:</t>
    </r>
    <r>
      <rPr>
        <sz val="10"/>
        <rFont val="Montserrat"/>
      </rPr>
      <t xml:space="preserve"> 610
El 11 de marzo de 2020 la Organización Mundial de la Salud (OMS) declaró el brote de coronavirus COVID-19 como pandemia, recomendando que los países tomen medidas tempranas y firmes de contención y control para detener, contener, controlar, retrasar y reducir el impacto del virus. Como parte de las acciones tomadas en México por parte del Gobierno Federal, la Secretaría de Salud recomendó diversas medidas básicas de prevención durante la Jornada Nacional de Sana Distancia que inició el 23 de marzo de 2020. Debido a esta contingencia, no fue posible para el Área de Política de Igualdad de Género realizar y organizar capacitaciones de manera presencial. Por lo que la meta que se había presentado al principio de este año no fue posible alcanzarla (capacitar a un total de 1,000 personas, capacitando a 250 personas por trimestre.)</t>
    </r>
  </si>
  <si>
    <r>
      <t>Acciones de mejora para el siguiente periodo
UR:</t>
    </r>
    <r>
      <rPr>
        <sz val="10"/>
        <rFont val="Montserrat"/>
      </rPr>
      <t xml:space="preserve"> 610
Continuar con sensibilización en los temas de Igualdad, inclusión y una vida libre de violencia para el personal de la Secretaría de Relaciones Exteriores y para las personas que rodean a cada uno de los trabajadores de esta institución. Esto al finalizar el brote de coronavirus COVID-19, ya que aún se deben tomar medidas de contención y control para detener, contener, controlar, retrasar y reducir el impacto del virus, Jornada Nacional de Sana Distancia que inició el 23 de marzo de 2020.</t>
    </r>
  </si>
  <si>
    <r>
      <t>Acciones realizadas en el periodo
UR:</t>
    </r>
    <r>
      <rPr>
        <sz val="10"/>
        <rFont val="Montserrat"/>
      </rPr>
      <t xml:space="preserve"> 211
La DGPME concentra esfuerzos en la aplicación de la perspectiva de la igualdad de género en las gestiones diarias de la protección consular en las RMEs. Una acción afirmativa que está instrumentado es la estrategia de la Ventanilla de Atención Integral para la Mujer (VAIM) en la red consular de México en Estados Unidos.     En 2016, se instaló una VAIM en cada uno de los 50 consulados en Estados Unidos, las cuales ofrecen atención consular especializada y diferenciada, reconociendo las distintas situaciones de vulnerabilidad de las mujeres, lo cual permite brindar una atención consular integral.     La VAIM es un esquema transversal que comunica todos los servicios que ofrecen las representaciones consulares a partir de la perspectiva de género. La adopción del concepto de la VAIM en la red consular es consistente con el nuevo paradigma de protección consular que pone en el centro de las acciones y de las políticas públicas a las personas. Además, reconoce a las mujeres como sujetos de derechos y agentes de cambio en sus contextos familiares y en sus comunidades.    Durante el tercer trimestre de 2020 la red consular en EUA reportó haber realizado 13 eventos relacionados con la VAIM, a los que asistieron 5,154 personas.   </t>
    </r>
  </si>
  <si>
    <r>
      <t>Justificación de diferencia de avances con respecto a las metas programadas
UR:</t>
    </r>
    <r>
      <rPr>
        <sz val="10"/>
        <rFont val="Montserrat"/>
      </rPr>
      <t xml:space="preserve"> 211
Presentan un cumplimiento menor a la meta trimestral programada, derivado de un menor número de solicitudes de asistencia y/o protección consular en este tema durante el periodo que comprende el trimestre del año. Lo anterior puede explicarse por las restricciones de movilidad impuestas por las autoridades sanitarias locales, a que por motivos de sanidad las autoridades suspendieron las visitas a los centros de detención y por la reducción de actividades de los consulados como consecuencia por la pandemia a causa  del COVID-19.</t>
    </r>
  </si>
  <si>
    <r>
      <t>Acciones de mejora para el siguiente periodo
UR:</t>
    </r>
    <r>
      <rPr>
        <sz val="10"/>
        <rFont val="Montserrat"/>
      </rPr>
      <t xml:space="preserve"> 211
Los responsables del programa no presentan información</t>
    </r>
  </si>
  <si>
    <r>
      <t>Acciones realizadas en el periodo
UR:</t>
    </r>
    <r>
      <rPr>
        <sz val="10"/>
        <rFont val="Montserrat"/>
      </rPr>
      <t xml:space="preserve"> EZQ
El indicador -Porcentaje de avance en las acciones de la campaña de difusión que contribuye al cambio cultural en favor de la Igualdad y la No Discriminación - es de carácter anual, en este sentido, las acciones realizadas para la difusión de la campaña institucional serán reportadas en el último trimestre del 2020. Sin embargo, se presenta un reporte de las actividades llevadas a cabo en el tercer trimestre de 2020.  </t>
    </r>
  </si>
  <si>
    <r>
      <t>Justificación de diferencia de avances con respecto a las metas programadas
UR:</t>
    </r>
    <r>
      <rPr>
        <sz val="10"/>
        <rFont val="Montserrat"/>
      </rPr>
      <t xml:space="preserve"> EZQ
Al tercer trimestre de 2020, no hubo desviaciones en el cumplimiento de la meta, ya que la periodicidad del indicador es anual, en este sentido los avances serán reportados en el último trimestre del año.  </t>
    </r>
  </si>
  <si>
    <r>
      <t>Acciones de mejora para el siguiente periodo
UR:</t>
    </r>
    <r>
      <rPr>
        <sz val="10"/>
        <rFont val="Montserrat"/>
      </rPr>
      <t xml:space="preserve"> EZQ
No hay acciones de mejora para el tercer trimestre de 2020.</t>
    </r>
  </si>
  <si>
    <r>
      <t>Acciones realizadas en el periodo
UR:</t>
    </r>
    <r>
      <rPr>
        <sz val="10"/>
        <rFont val="Montserrat"/>
      </rPr>
      <t xml:space="preserve"> 911
Se atendieron 47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55 personas, correspondiendo 19 a mujeres y 36 a hombres, como se señala en el anexo 1, se hace la aclaración que una solicitud puede contener a 2 o más personas solicitantes de medidas.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Tercer trimestre como se detalla a continuación:    Octogésima Sexta Sesión Ordinaria, llevada a cabo el 30 y 31 de julio de 2020.  Octogésima Séptima Sesión Ordinaria, llevada a cabo el 28 de agosto de 2020.  Octogésima Octava Sesión Ordinaria, llevada a cabo el 29 y 30 de septiembre de 2020  
</t>
    </r>
    <r>
      <rPr>
        <b/>
        <sz val="10"/>
        <rFont val="Montserrat"/>
      </rPr>
      <t>UR:</t>
    </r>
    <r>
      <rPr>
        <sz val="10"/>
        <rFont val="Montserrat"/>
      </rPr>
      <t xml:space="preserve"> 914
Porcentaje de atención a víctimas de trata de personas en refugios, albergues y casas de medio camino, durante el tercer trimestre del año 2020, se realizó la sistematización de la información recibida, por lo que la Base de Datos del padrón se encuentra actualizada.  ;  Porcentaje de estrategia conmemorativa del Día Mundial contra la Trata de Personas. Para el Tercer trimestre, durante el periodo comprendido del 30 de julio al 30 de agosto, las instituciones que integran, participan o son invitadas de la Comisión Intersecretarial contra la Trata de Personas; realizaron la difusión de postales digitales, infografías y videos, en sus redes sociales institucionales; en el Marco de la Conmemoración del Día Mundial contra la Trata de Personas. ;  Porcentaje de servidores públicos capacitados y sensibilizados en el BANAVIM, para el tercer trimestre de este indicador se capacitaron a 310 servidoras y servidores públicos, de los cuales corresponden a 210 mujeres y 100 hombres;  Porcentaje de ;  Porcentaje de acciones para el fortalecimiento del BANAVIM, con respecto al tercer trimestre de este indicador se realizaron un total de 4 reuniones:  ? El 28 de agosto de 2020, se llevó a cabo reunión de trabajo con personal de diversos Juzgados del Tribunal Superior de Justicia del Estado de Hidalgo, así como del Instituto Hidalguense de las Mujeres, con el objetivo de solventar dudas respecto a la información y los casos que deben registrarse en BANAVIM.  ? Con fecha 04 de septiembre de 2020, se participó en reunión de trabajo con los estados de Chiapas, Coahuila, Colima,  Nuevo León, Tlaxcala y Zacatecas, a efecto de dar seguimiento a los trabajos del Comité de Enlaces Estatales de BANAVIM.  ? El día 15 de septiembre de 2020,  se llevó a cabo reunión de trabajo con personal del Instituto Electoral de Hidalgo e Instituto Hidalguense de las Mujeres, con el objetivo de solventar dudas respecto a la información y los casos que deben registrarse en BANAVIM, respecto al tema de violencia política de los que tienen conocimiento.  ? Con fecha 29 de Septiembre de 2020, se participó en la Primer reunión virtual, a través de Webinar del Comité de Enlaces Estatales ?La generación de información de registros administrativos de casos de violencia contra las mujeres. Desafíos y retos actuales?, con el objetivo de compartir entre los Estados de Coahuila, Colima, Chiapas, Jalisco, Nuevo León, Tlaxcala, Zacatecas y BANAVIM, los desafíos y retos actuales y pasados a los que se han enfrentado para generar un registro de información idóneo y de calidad.  </t>
    </r>
  </si>
  <si>
    <r>
      <t>Justificación de diferencia de avances con respecto a las metas programadas
UR:</t>
    </r>
    <r>
      <rPr>
        <sz val="10"/>
        <rFont val="Montserrat"/>
      </rPr>
      <t xml:space="preserve"> 911
Se reitera la aclaración que una solicitud de evaluación de riesgo puede contener a 2 o más personas solicitantes de medidas, derivado de ello es que se presenta el incremento en el tercer trimestre. Es importante comentar que en el primer trimestre se atendieron a 44 personas y en el segundo trimestre se atendieron a 65 personas, en el tercer trimestre se atendieron a 55 personas con lo cual se rebasa la meta anual, lo anterior por el incremento en la demanda de la atención.
</t>
    </r>
    <r>
      <rPr>
        <b/>
        <sz val="10"/>
        <rFont val="Montserrat"/>
      </rPr>
      <t>UR:</t>
    </r>
    <r>
      <rPr>
        <sz val="10"/>
        <rFont val="Montserrat"/>
      </rPr>
      <t xml:space="preserve"> 914
Porcentaje de estrategia conmemorativa del Día Mundial contra la Trata de Personas, para el tercer trimestre. Ante el actual contexto de salud pública al que se enfrentan todas las naciones, a causa de la pandemia COVID 19, el gobierno de México tuvo a bien tomar medidas de suspensión de actividades no esenciales a partir de marzo del año en curso, con la finalidad de mitigar la dispersión y transmisión del virus SARS-CoV2 en la comunidad. Sin duda esta medida ha impactado al seguimiento cabal de las actividades programadas, generando una marcha lenta de las estrategias previstas.;  Porcentaje de acciones para el fortalecimiento del BANAVIM, para el resultado de este indicador se toman en cuenta las reuniones de trabajo con dependencias e instituciones a nivel nacional, estatal o municipal encargadas de prevenir, atender, sancionar y erradicar la violencia contra las mujeres a efecto de generar acciones de coordinación tendientes a la integración de casos de violencia contra las mujere;  Porcentaje de servidores públicos capacitados y sensibilizados en el BANAVIM, al tercer trimestre se lleva un avance acumulado del 67.8% con respecto a la meta anual.  El avance de este indicador corresponde a factores externos, dado sigue presente el período de contingencia COVID-19, ante ello no fue posible llevar a cabo las acciones de capacitación programadas para el cumplimiento de dicha meta.  </t>
    </r>
  </si>
  <si>
    <r>
      <t>Acciones de mejora para el siguiente periodo
UR:</t>
    </r>
    <r>
      <rPr>
        <sz val="10"/>
        <rFont val="Montserrat"/>
      </rPr>
      <t xml:space="preserve"> 911
44 Estudios de Evaluación de riesgo con perspectiva de género elaborados con mejoras constantes de revisión.
</t>
    </r>
    <r>
      <rPr>
        <b/>
        <sz val="10"/>
        <rFont val="Montserrat"/>
      </rPr>
      <t>UR:</t>
    </r>
    <r>
      <rPr>
        <sz val="10"/>
        <rFont val="Montserrat"/>
      </rPr>
      <t xml:space="preserve"> 914
Sin información</t>
    </r>
  </si>
  <si>
    <r>
      <t>Acciones realizadas en el periodo
UR:</t>
    </r>
    <r>
      <rPr>
        <sz val="10"/>
        <rFont val="Montserrat"/>
      </rPr>
      <t xml:space="preserve"> G00
Durante el tercer trimestre se realizó el proceso de planeación, diseño y producción de las campañas de comunicación: ¡Yo decido! y Erradicación del embarazo infantil ¡Yo exijo respeto! y que se llevaron a cabo en colaboración con las instituciones que forman parte del grupo núcleo de la ENAPEA y en coemisión con Inmujeres.  Las ilustraciones y animaciones de  ¡Yo decido!, se diseñaron para que los adolescentes y jóvenes tengan conocimiento de sus derechos, sexuales y reproductivos, adquieran habilidades y herramientas que les permitirán tomar decisiones libres y responsables en diversos ámbitos de sus vidas: sobre su cuerpo, educación, salud, relaciones, metas y sueños. Es fundamental que cuenten con información para prevenir embarazos no planeados, infecciones de transmisión sexual, uso de métodos anticonceptivos, doble protección, erradicación de la violencia de género y prevención de consumo de alcohol y otras sustancias.  La ficción de la versión Erradicación del embarazo infantil Yo exijo respeto!, retrata un entorno cotidiano en donde la violencia sexual vulnera el derecho a la vida libre de violencias de las niñas y adolescentes, visibilizando la responsabilidad de todas y todos en la prevención de este delito en cualquier entorno de desarrollo. Además de dar a conocer que se puede realizar una denuncia al 911 ante cualquier sospecha o cuando se es testigo de acciones que violenten a las niñas y adolescentes. Hoy se registran 9 876 embarazos anuales de niñas menores de 15 años. Uno de los factores que propicia embarazos en niñas menores de 15 es la violencia sexual. Por ello hablamos de maternidad forzada</t>
    </r>
  </si>
  <si>
    <r>
      <t>Justificación de diferencia de avances con respecto a las metas programadas
UR:</t>
    </r>
    <r>
      <rPr>
        <sz val="10"/>
        <rFont val="Montserrat"/>
      </rPr>
      <t xml:space="preserve"> G00
Las etapas de Planeación y Producción están completadas al 100%.     Es de mencionarse que Las etapas de Difusión y Evaluación están en proceso, debido a que dependen de acciones de validación de otras instituciones y áreas para su ejecución. Y la vigencia está programada para el 15 al 31 de octubre y del 1 al 15 de noviembre de 2020.   </t>
    </r>
  </si>
  <si>
    <r>
      <t>Acciones de mejora para el siguiente periodo
UR:</t>
    </r>
    <r>
      <rPr>
        <sz val="10"/>
        <rFont val="Montserrat"/>
      </rPr>
      <t xml:space="preserve"> G00
Las acciones para el siguiente trimestre son la difusión de ambas versiones en TV, Radio, medios digitales, impresos y complementarios, a nivel nacional y local, con la colaboración de las instituciones integrantes de la ENAPEA, Consejos Estatales de Población y Organismos Equivalentes, como multiplicadores de los mensajes en los medios a su alcance. Y el INMUJERES, comenzará la difusión de la campaña a través de pauta pagada con medios de comunicación digitales y complementarios, robusteciendo así el alcance de la misma.    Para la difusión en TV se hará a través del uso de los tiempos oficiales gestionados con la Dirección General de Radio, Televisión y Cinematografía, durante el periodo de vigencia de la campaña, al concluir el periodo se realizará una nueva solicitud para incluir radio para la difusión.    Una vez concluidos los periodos de contratación, se procederá a la gestión de los trámites correspondientes para su debido pago, para lo cual dependemos de diversas áreas dentro de la institución y fuera de ella.    Las mejoras sin duda son una oportunidad para eficientar los procesos administrativos que son los que obstaculizan y en algunos casos impiden el desarrollo de las actividades necesarias para la ejecución e implementación de las actividades correspondientes al ejercicio del presupuesto asignado.  </t>
    </r>
  </si>
  <si>
    <r>
      <t>Acciones realizadas en el periodo
UR:</t>
    </r>
    <r>
      <rPr>
        <sz val="10"/>
        <rFont val="Montserrat"/>
      </rPr>
      <t xml:space="preserve"> V00
Porcentaje de avance en la aplicación de los lineamientos para la obtención y aplicación de recursos destinados a las acciones de coadyuvancia para las declaratorias de AVGM en Estados y Municipios: La meta para el tercer trimestre se cumplió al 100%. Toda vez que se han transferido   67,615,970.00 para 23 de 55 proyectos aprobados para las siguientes entidades federativas: Chiapas, Colima Guerrero, Michoacán, Morelos, Oaxaca y San Luis Potosí.;  Porcentaje de avance en la aplicación de los criterios de operación para acceder a los subsidios destinados a la creación o el fortalecimiento de los CJM: La meta se cumplió al 100%. Toda vez que se entregó los subsidios por la cantidad de 122,191,161.00 para la creación y el fortalecimiento de Centros de Justicia para las Mujeres para las siguientes entidades federativas: Puebla, San Luis Potosí, Tamaulipas, Tlaxcala, Chiapas, Chihuahua, Michoacán y Zacatecas.;  Porcentaje de avance en las acciones para la instrumentación y seguimiento de alg;  Porcentaje de avance de las acciones de coadyuvancia para las AVGM: La meta del indicador no se cumplió al 100% en el tercer trimestre de 2020. Toda vez que, el país atraviesa una contingencia sanitaria de COVID-19.</t>
    </r>
  </si>
  <si>
    <r>
      <t>Justificación de diferencia de avances con respecto a las metas programadas
UR:</t>
    </r>
    <r>
      <rPr>
        <sz val="10"/>
        <rFont val="Montserrat"/>
      </rPr>
      <t xml:space="preserve"> V00
Porcentaje de avance de las acciones de coadyuvancia para las AVGM: Debido a la contingencia sanitaria COVID-19 que enfrenta el país, la meta del indicador no se cumplió al 100% durante el tercer trimestre de 2020. Y en algunos casos fueron reprogramados.;  Porcentaje de avance en las acciones para la instrumentación y seguimiento de algunas líneas de la SEGOB conforme a la LGIMH: Debido a la contingencia sanitaria COVID-19 que enfrenta el país; las capacitaciones, talleres, conferencias, reuniones y asesorías programadas para el tercer trimestre fueron reprogramados.;  Tasa de variación trimestral de mujeres atendidas en los CJM: La meta fue superada debido a que los CJM cumplieron en tiempo y forma con sus registros y además fueron inaugurados dos CJM en: Hermosillo, Sonora el 7 de julio y en Tapachula, Chiapas el 30 de agosto de 2020.  Con la operación de estos CJM, se atendieron a 54,199 mujeres, niñas y adolescentes  victimas de algún tipo de violencia. </t>
    </r>
  </si>
  <si>
    <r>
      <t>Acciones de mejora para el siguiente periodo
UR:</t>
    </r>
    <r>
      <rPr>
        <sz val="10"/>
        <rFont val="Montserrat"/>
      </rPr>
      <t xml:space="preserve"> V00
Sin información</t>
    </r>
  </si>
  <si>
    <r>
      <t>Acciones realizadas en el periodo
UR:</t>
    </r>
    <r>
      <rPr>
        <sz val="10"/>
        <rFont val="Montserrat"/>
      </rPr>
      <t xml:space="preserve"> 200
Con respecto al tercer trimestre del año (julio a septiembre), la Unidad Técnica para la Igualdad de Género del Senado de la República, realizó diversas acciones para contribuir a la Institucionalización de los principios Igualdad Sustantiva y No Discriminación de manera transversal; así como para el fortalecimiento de una cultura organizacional con perspectiva de género al interior del Senado de la República, desglosando los siguientes avances y resultados:   Se cuenta con el Programa Institucional para la Igualdad de Género, en proceso de publicación. Se elaboró el Programa de Capacitación y Formación Permanente 2020 ? 2021 Se continuó y finalizó la impartición del Programa formativo: del Programa de Acreditación Legislar con perspectiva de género.Se han llevado a cabo campañas de difusión institucionales, derivan de los grandes temas de derechos humanos, perspectiva de género, no discriminación y no violencia.   Se trabajan contenidos digitales, uso de canales de comunicación, como es el caso de la cuenta oficial de Twitter de la Unidad Técnica para la Igualdad de Género, el envío de correos masivos institucionales y redes sociodigitales institucionales del Senado de la República: Facebook, Youtube, Instagran y Twitter. CERTIFICACIÓN EN IGUALDAD LABORAL Y NO DISCRIMINACIÓN. Se llevó a cabo la instalación del Grupo de Seguimiento y Vigilancia a las prácticas de igualdad laboral y no discriminación, Auditoría de Vigilancia por el Organismo ANCE A. C. Se llevó a cabo la instalación del Comité para la prevención, atención y sanción de la violencia del Senado de la República. Se firmó por parte de las áreas involucradas el Plan de Accesibilidad y ajustes razonables del Senado de la República para el periodo 2020 - 2022. SE TRABAJÓ EN LOS ÁMBITOS DE PREVENCIÓN, ATENCIÓN Y SANCIÓN DE LA VIOLENCIA DE GÉNERO AL INTERIOR DEL SENADO DE LA REPÚBLICA. Se llevaron a cabo diversas reuniones de trabajo en torno a la cumplimentación de las funciones e indicadores de esta Unidad.</t>
    </r>
  </si>
  <si>
    <r>
      <t>Justificación de diferencia de avances con respecto a las metas programadas
UR:</t>
    </r>
    <r>
      <rPr>
        <sz val="10"/>
        <rFont val="Montserrat"/>
      </rPr>
      <t xml:space="preserve"> 200
Sin información</t>
    </r>
  </si>
  <si>
    <r>
      <t>Acciones de mejora para el siguiente periodo
UR:</t>
    </r>
    <r>
      <rPr>
        <sz val="10"/>
        <rFont val="Montserrat"/>
      </rPr>
      <t xml:space="preserve"> 200
- obstáculos    - Derivado de la emergencia sanitaria por el COVID 19 en el País, se continuó con la instrucción Institucional de restringir las reuniones laborales, eventos masivos, realizar el trabajo desde casa, en este sentido, las actividades presenciales quedaron suspendidas.  - Generar interés y retención del personal del Senado de la República frente a la contingencia sanitaria, la mudanza hacia el consumo de contenidos digitales.  - La estructura orgánica de la Unidad Técnica para la Igualdad de Género se compone por 4 personas.       #61656; Oportunidades  - Generar contenidos más creativos y emocionales que puedan hacer más sensibles a las personas sobre los conceptos como discriminación, no violencia, igualdad de género y una vida libre de violencia.  - Desarrollar nuevas estrategias de comunicación, derivado del trabajo a distancia, para el cumplimiento de funciones, por ende, avance en los indicadores establecidos.   - Se han desarrollado estrategias para subsanar la carencia de personal y se ha llevado a cabo el Plan Anual de Trabajo establecido.  </t>
    </r>
  </si>
  <si>
    <t xml:space="preserve">Avance en los Programas Presupuestarios con Erogaciones para la Igualdad entre Mujeres y Hombres, Anexo 13, PEF 2020
    Periodo Enero - Septiembre  </t>
  </si>
  <si>
    <t>Presupuesto anual aprobado para el Programa presupuestario registrado en el Anexo 13 del PEF 2020</t>
  </si>
  <si>
    <r>
      <t>Acciones de mejora para el siguiente periodo
UR:</t>
    </r>
    <r>
      <rPr>
        <sz val="10"/>
        <rFont val="Montserrat"/>
      </rPr>
      <t xml:space="preserve"> HHG
Sin información</t>
    </r>
  </si>
  <si>
    <r>
      <t>Justificación de diferencia de avances con respecto a las metas programadas
UR:</t>
    </r>
    <r>
      <rPr>
        <sz val="10"/>
        <rFont val="Montserrat"/>
      </rPr>
      <t xml:space="preserve"> HHG
Con relación al indicador Porcentaje de personas capacitadas en igualdad de género presencialmente y en línea:     Causas: Se superó la meta establecida debido a que las condiciones de confinamiento han incrementado la demanda de la capacitación en línea a fin de aprovechar el tiempo y los recursos disponibles.  Acciones: Se dará seguimiento a la implementación del programa de capacitación.  Riesgos: No existe ningún riesgo para el cumplimiento de los resultados por lo que se continuará atendiendo las solicitudes de capacitación presencial y en línea que se reciban.;  Con relación al indicador Porcentaje de personas certificadas en estándares para la igualdad de género:    Causas: La meta programada para este trimestre no fue alcanzada  debido a que, por las las condiciones de distanciamiento y movilidad impuestas por la pandemia de COVID 19, las evaluaciones por competencia, diseñadas para ser aplicadas de forma presencial, no pudieron ser realizadas, afectando negativamente la realización de los procesos.   Acciones: La Dirección de Formación y Certificación para la Igualdad de Género participó en una iniciativa que promueve el Consejo Nacional de Normalización y Certificación de competencias Laborales (CONOCER) para virtualizar las evaluaciones por competencia, incluyendo los estándares del Sector para la Igualdad promovidos por el Instituto Nacional de las Mujeres. En este sentido revisó y retroalimentó las propuestas de lineamientos de evaluación y programas de capacitación a distancia enviados por los prestadores de servicios que operan los estándares del Sector para la Igualdad a fin de facilitar las evaluaciones mediante herramientas tecnológicas y con ello tratar de alcanzar la meta programada.  Riesgos: De continuar la restricción de movilidad por la pandemia  y la reducción de presupuestos dirigidos a la profesionalización podría no alcanzarse la meta programada para este año. </t>
    </r>
  </si>
  <si>
    <r>
      <t>Acciones realizadas en el periodo
UR:</t>
    </r>
    <r>
      <rPr>
        <sz val="10"/>
        <rFont val="Montserrat"/>
      </rPr>
      <t xml:space="preserve"> HHG
Con relación al indicador Porcentaje de sesiones ordinarias y de reuniones de trabajo de las comisiones del Sistema Nacional para la Igualdad entre Mujeres y Hombres realizadas con respecto a las programadas:  1. Sesión del SNIMH (30 de septiembre).  El 30 de septiembre del 2020, se llevó a cabo, de manera virtual, la Vigésima Primera Sesión Ordinaria del Sistema Nacional para la Igualdad entre Mujeres y Hombres (SNIMH), la cual tuvo por objeto presentar los trabajos que está realizando el Instituto de manera coordinada con las Dependencias y Entidades de la APF para favorecer la implementación del PROIGUALDAD 2020-2024, incluyendo entre ellas la nueva configuración del SNIMH y los resultados del diagnóstico de las Unidades de Igualdad de Género.  Dada la nueva configuración del SNIMH a partir de la publicación de la actualización de las Reglas para la organización y funcionamiento del SNIMH se contó con la participación destacada del Presidente de la LIX Reunión Ordinaria de la Confer;  Con relación al indicador Porcentaje de avance en las acciones de promoción de la Norma Mexicana NMX-R-025-SCFI-2015 en Igualdad Laboral y No Discriminación:    1) En coordinación con la Secretaría para la Igualdad Sustantiva de Género del H. Ayuntamiento de Puebla, la Secretaría del Trabajo y Previsión Social y el Consejo Nacional para Prevenir la Discriminación, el 17 de agosto de 2020, se llevó a cabo de manera virtual el Conversatorio Norma Mexicana en Igualdad Laboral: retos y perspectivas en el sector público municipal, cuyo objetivo fue compartir desde la experiencia, los principales retos y perspectivas que tienen los centros de trabajo en la implementación de prácticas de igualdad laboral y no discriminación. Se contó con la participación de 19 mujeres y 10 hombres, provenientes de las diferentes áreas sustantivas del gobierno municipal.  2) El 21 de septiembre de 2020 bajo la coordinación de la Embajada Británica en México, se llevó a cabo el foro ?Cerrar la Brecha: la importancia de reportar la brecha salarial de género con la participación del Inmujeres para presentar la Norma Mexicana NMX-R-025-SCFI-2015 en Igualdad Laboral y No Discriminación. El video en Facebook cuenta con mil reproducciones hasta el momento.  </t>
    </r>
  </si>
  <si>
    <t>220.81</t>
  </si>
  <si>
    <t>249.96</t>
  </si>
  <si>
    <t>300.34</t>
  </si>
  <si>
    <t>UR: HHG</t>
  </si>
  <si>
    <t>440.54</t>
  </si>
  <si>
    <t>HHG</t>
  </si>
  <si>
    <t>Porcentaje de insumos enviados a las IMEF para apoyar en la elaboración de productos derivados de los proyectos  en el marco del FOBAM 2020</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</si>
  <si>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</si>
  <si>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</si>
  <si>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77.00</t>
  </si>
  <si>
    <t>83.33</t>
  </si>
  <si>
    <t>Porcentaje de personas certificadas en estándares para la igualdad de género</t>
  </si>
  <si>
    <t>112.46</t>
  </si>
  <si>
    <t>70.11</t>
  </si>
  <si>
    <t xml:space="preserve">Porcentaje de personas capacitadas en igualdad de género presencialmente y en línea </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</si>
  <si>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</si>
  <si>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</si>
  <si>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</si>
  <si>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66573</t>
  </si>
  <si>
    <t>46304</t>
  </si>
  <si>
    <t>(Instituto Nacional de las Mujeres)</t>
  </si>
  <si>
    <t>440.5</t>
  </si>
  <si>
    <t>Fortalecimiento de la Igualdad Sustantiva entre Mujeres y Hombres</t>
  </si>
  <si>
    <t>P010</t>
  </si>
  <si>
    <r>
      <t>Justificación de diferencia de avances con respecto a las metas programadas
UR:</t>
    </r>
    <r>
      <rPr>
        <sz val="10"/>
        <rFont val="Montserrat"/>
      </rPr>
      <t xml:space="preserve"> HHG
Al tercer trimestre se realizó la gestión para la dispersión de recursos correspondiente a la modalidad I y una vez que se concluya la transferencia de los recursos a esta modalidad,  se formalizarán los Convenios Específicos de Colaboración de Modalidad II.  Riesgos: Existe la posibilidad de que no se formalicen los  Convenios Específicos de Colaboración de la Modalidad II, derivado del corto tiempo que se tendrá para la  ejecución de los proyectos.</t>
    </r>
  </si>
  <si>
    <r>
      <t>Acciones realizadas en el periodo
UR:</t>
    </r>
    <r>
      <rPr>
        <sz val="10"/>
        <rFont val="Montserrat"/>
      </rPr>
      <t xml:space="preserve"> HHG
Con relación al indicador Porcentaje de recurso transferido a los Mecanismos para el Adelanto de las Mujeres en relación con el presupuesto modificado del Programa:    No se programó meta al tercer trimestre.     Se aclara que la meta anual modificada del indicador es de 70.03 % (250,829,153.37/358,158,858) *100;  Durante el tercer trimestre se formalizaron 32 Convenios Específicos de Colaboración  y sus Convenios modificatorios, en atención  del acuerdo modificatorio de las Reglas de Operación del PFTFG 2020 en el Diario Oficial de la Federación.</t>
    </r>
  </si>
  <si>
    <t>250.06</t>
  </si>
  <si>
    <t>364.04</t>
  </si>
  <si>
    <t>365.35</t>
  </si>
  <si>
    <t>5.78</t>
  </si>
  <si>
    <t>95.85</t>
  </si>
  <si>
    <t>95.80</t>
  </si>
  <si>
    <t>Convenio</t>
  </si>
  <si>
    <t>Porcentaje de Convenios Específicos de Colaboración formalizados para la ejeccución de los proyectos</t>
  </si>
  <si>
    <t>98.80</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</si>
  <si>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</si>
  <si>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</si>
  <si>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</si>
  <si>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</si>
  <si>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</si>
  <si>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</si>
  <si>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</si>
  <si>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</si>
  <si>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</si>
  <si>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</si>
  <si>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</si>
  <si>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</si>
  <si>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</si>
  <si>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</si>
  <si>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</si>
  <si>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</si>
  <si>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</si>
  <si>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Tercer Trimestre de 2020</t>
  </si>
  <si>
    <t>Informes Sobre la Situación Económica, las Finanzas
Públicas y la Deuda Pública, Anexos</t>
  </si>
  <si>
    <t>Fuente: Dependencias y entidades de la Administración Pública Federal.</t>
  </si>
  <si>
    <t>2/ El presupuesto no se suma en el total por ser recursos propios.</t>
  </si>
  <si>
    <t>(d)/(c)*100</t>
  </si>
  <si>
    <t>(d)/(b)*100</t>
  </si>
  <si>
    <t>(d)</t>
  </si>
  <si>
    <t>(c)</t>
  </si>
  <si>
    <t>(b)</t>
  </si>
  <si>
    <t>(a)</t>
  </si>
  <si>
    <t>Autorizado al
período</t>
  </si>
  <si>
    <t>Autorizado
anual</t>
  </si>
  <si>
    <t>Porcentaje de avance</t>
  </si>
  <si>
    <t>Gasto Pagado
Enero-septiembre</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</si>
  <si>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</si>
  <si>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</si>
  <si>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</si>
  <si>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</si>
  <si>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</si>
  <si>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</si>
  <si>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1/ Se presenta el monto total del Ramo 18, no obstante, para los totales del aprobado anual y autorizado anual no se suman 190,000 pesos, y para el total del autorizado al periodo no se suman 85,000 pesos, los cuales corresponden a recursos propios del programa presupuestario Dirección, coordinación y control de la operación del Sistema Eléctrico Nacional.</t>
  </si>
  <si>
    <r>
      <t xml:space="preserve">Instituto Mexicano del Seguro Social </t>
    </r>
    <r>
      <rPr>
        <vertAlign val="superscript"/>
        <sz val="10"/>
        <color indexed="8"/>
        <rFont val="Montserrat"/>
      </rPr>
      <t>2/</t>
    </r>
  </si>
  <si>
    <r>
      <t xml:space="preserve">Instituto de Seguridad y Servicios Sociales de los Trabajadores del Estado </t>
    </r>
    <r>
      <rPr>
        <vertAlign val="superscript"/>
        <sz val="10"/>
        <color indexed="8"/>
        <rFont val="Montserrat"/>
      </rPr>
      <t>2/</t>
    </r>
  </si>
  <si>
    <r>
      <t xml:space="preserve">Petróleos Mexicanos </t>
    </r>
    <r>
      <rPr>
        <vertAlign val="superscript"/>
        <sz val="10"/>
        <color indexed="8"/>
        <rFont val="Montserrat"/>
      </rPr>
      <t>2/</t>
    </r>
  </si>
  <si>
    <r>
      <t xml:space="preserve">Comisión Federal de Electricidad </t>
    </r>
    <r>
      <rPr>
        <vertAlign val="superscript"/>
        <sz val="10"/>
        <color indexed="8"/>
        <rFont val="Montserrat"/>
      </rPr>
      <t>2/</t>
    </r>
  </si>
  <si>
    <r>
      <t xml:space="preserve">Energía </t>
    </r>
    <r>
      <rPr>
        <vertAlign val="superscript"/>
        <sz val="10"/>
        <color indexed="8"/>
        <rFont val="Montserrat"/>
      </rPr>
      <t>1/</t>
    </r>
  </si>
  <si>
    <t>Actividades de Apoyo Administrativo</t>
  </si>
  <si>
    <t>Programa orientado a las actividades de apoyo administrativo (servicios básicos, arrendamiento y mantenimiento del inmueble) y Servicios Personales.</t>
  </si>
  <si>
    <r>
      <t>Justificación de diferencia de avances con respecto a las metas programadas
UR:</t>
    </r>
    <r>
      <rPr>
        <sz val="10"/>
        <rFont val="Montserrat"/>
      </rPr>
      <t xml:space="preserve"> HHG
Sin información</t>
    </r>
  </si>
  <si>
    <t>O001</t>
  </si>
  <si>
    <t>Actividades de apoyo a la función pública y buen gobierno</t>
  </si>
  <si>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</si>
  <si>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r>
      <t>Acciones realizadas en el periodo
UR:</t>
    </r>
    <r>
      <rPr>
        <sz val="10"/>
        <rFont val="Montserrat"/>
      </rPr>
      <t xml:space="preserve"> HHG
Programa orientado a las actividades de apoyo a la función pública y buen gobierno.</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</si>
  <si>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</si>
  <si>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</si>
  <si>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HHG
Programa orientado a actividades de apoyo administrativo (servicios básicos, mantenimiento de vehículos de los servicios institucionales ) y Servicios Personales.
Acciones Realizadas:
Se cumplieron las obligaciones de pago en materia de servicios básicos para el óptimo funcionamiento de las instalaciones (energía eléctrica, telefonía convencional, servicios de internet, servicio postal, entre otros).
El recurso erogado representa el 61.0 por ciento con respecto al presupuesto programado modificado al periodo, lo que permitió contar con los servicios necesarios para el desarrollo de actividades institucionales.</t>
    </r>
  </si>
  <si>
    <r>
      <t>Acciones realizadas en el periodo
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 convocatoria de la beca solicitada. Por otro lado, de acuerdo a lo establecido a las Reglas de Operación del Programa de Becas Elisa Acuña para el ejercicio fiscal 2020, cuando los recursos disponibles sean insuficientes para otorgar una beca a todos/as los/as solicitantes, el Programa de Becas Elisa Acuña utiliza los siguientes criterios de priorización prevista en sus convocatorias de becas para el ejercicio fiscal 2020:  a) Estudiantes provenientes de escuelas ubicadas en localidades o municipios indígenas de alto o muy alto grado de marginación.  b) Ser mujer o varón indígena o afrodescendiente, por autoadscripción.  c) Estudiante con algún tipo de discapacidad.  d) Personas con calidad de víctimas directas o indirectas y que se encuentren en el Registro Nacional de Víctimas.  e) Los/as estudiantes que no cuenten con un beneficio otorgado por el Gobierno Federal y/o a través de un convenio de colaboración celebrada entre la SEMS y el gobierno de una Entidad Federativa.  
</t>
    </r>
    <r>
      <rPr>
        <b/>
        <sz val="10"/>
        <rFont val="Montserrat"/>
      </rPr>
      <t>UR:</t>
    </r>
    <r>
      <rPr>
        <sz val="10"/>
        <rFont val="Montserrat"/>
      </rPr>
      <t xml:space="preserve"> A2M
Como Institución pública, la UAM ha implementado varias medidas de carácter permanente, para tratar de mitigar algunas de estas causas y que les permitan a los alumnos una vida saludable y plena:  1. Línea de apoyo psicológico que a lo largo de sus 14 años de existencia, ofrece un servicio de orientación e información sobre los diversos problemas emocionales.  2. Otra de las medidas institucionales que buscan reducir los niveles de deserción escolar, tienen que ver con la implementación de una oferta de becas con recursos provenientes del programa presupuestario S243 ?Programa de Becas Elisa Acuña?. Estos apoyos atenúan el problema de abandono por razones económicas y además  contribuyen a lograr una equidad educativa, favorecer el egreso de la UAM, y propiciar la terminación oportuna de los estudios superiores. Para mayor detalle de la oferta de becas institucionales se puede consultar el portal: http://www.becas.uam.mx/index.html. A septiembre de 2020 se pagaron 8,809 becas a mujeres;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t>
    </r>
    <r>
      <rPr>
        <b/>
        <sz val="10"/>
        <rFont val="Montserrat"/>
      </rPr>
      <t>UR:</t>
    </r>
    <r>
      <rPr>
        <sz val="10"/>
        <rFont val="Montserrat"/>
      </rPr>
      <t xml:space="preserve"> B00
De acuerdo con Programa Nacional de Becas, el Instituto Politécnico Nacional como instancia ejecutora debe adherirse a las disposiciones que establezca la SEP por conducto de las Reglas de Operación.    Sin embargo, en la Convocatoria General de Becas del IPN 2019-2020, para favorecer la equidad de género, se contempla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t>
    </r>
  </si>
  <si>
    <r>
      <t>Justificación de diferencia de avances con respecto a las metas programadas
UR:</t>
    </r>
    <r>
      <rPr>
        <sz val="10"/>
        <rFont val="Montserrat"/>
      </rPr>
      <t xml:space="preserve"> 600
Es importante mencionar que el Programa otorga becas de acuerdo a la demanda y al cumplimiento de los requisitos específicos, es decir, depende del número de mujeres que esten realizando su formación dual en el plantel que se encuentren inscritas y que son postulados por el Comite Técnico de los planteles, por lo que es necesario que las alumnas soliciten la beca y realicen el procedimiento en estricto apego a lo estipulado en la convocatoria de la beca solicitada.         
</t>
    </r>
    <r>
      <rPr>
        <b/>
        <sz val="10"/>
        <rFont val="Montserrat"/>
      </rPr>
      <t>UR:</t>
    </r>
    <r>
      <rPr>
        <sz val="10"/>
        <rFont val="Montserrat"/>
      </rPr>
      <t xml:space="preserve"> A2M
1.-Porcentaje de alumnas becadas que cursan el último año de estudios de nivel licenciatura.  justi.-El indicador considera una frecuencia de medición anual. Será en el último trimestre en donde se reporten los datos respectivos    2.-Porcentaje de alumnas becadas que cursan el último año de estudios de nivel posgrado   justi.-El indicador considera una frecuencia de medición anual. Será en el último trimestre en donde se reporten los datos respectivos    3.-Porcentaje de estudiantes becadas de licenciatura y posgrado con respecto a lo programado en el año t  justi.-Justificación del tercer trimestre: No se alcanza la meta planeada debido a los siguientes factores:  A.  Cinco de las modalidades (Excelencia, Grupos vulnerables, Continuación de estudios, Beca para realizar estudios de posgrado), aún se encuentran en la última etapa del proceso para el otorgamiento de beca.  B. Derivado de la contingencia sanitaria, la Junta de Coordinación de Movilidad y el Comité de Becas de Movilidad determinaron la cancelación de las estancias de movilidad presencial durante el 2020 .  C. Los resultados de la convocatoria de la beca para participar en Eventos de Difusión y de Investigación no han sido publicados ya que estos eventos son tanto nacionales como en el extranjero y las condiciones sanitarias no han sido favorables.  D. A los beneficiarios de la becas de servicio social no se les ha podido otorgar el apoyo, ya que para ello sus actividades las tienen que llevar a cabo en instituciones que a la fecha han permanecido cerradas como consecuencia de la contingencia sanitaria.  E. Algunos alumnos no formalizaron o bien cancelaron su beca.     4.-porcentaje de alumnas de licenciatura que terminaron sus estudios en el año t.  just.-El indicador considera una frecuencia de medición anual. Será en el último trimestre en donde se reporten los datos respectivos                                         4.-
</t>
    </r>
    <r>
      <rPr>
        <b/>
        <sz val="10"/>
        <rFont val="Montserrat"/>
      </rPr>
      <t>UR:</t>
    </r>
    <r>
      <rPr>
        <sz val="10"/>
        <rFont val="Montserrat"/>
      </rPr>
      <t xml:space="preserve"> B00
El porcentaje de cumplimiento de alumnas becadas corresponde al 48.6% al mes de septiembre, correspondiente al periodo escolar 20-2.        
</t>
    </r>
    <r>
      <rPr>
        <b/>
        <sz val="10"/>
        <rFont val="Montserrat"/>
      </rPr>
      <t>UR:</t>
    </r>
    <r>
      <rPr>
        <sz val="10"/>
        <rFont val="Montserrat"/>
      </rPr>
      <t xml:space="preserve"> A00
Durante el tercer trimestre del año la UPN entregó 618 becas de Manutención, de las cuales 511 fueron para mujeres, la meta queda debajo de lo programado debido a que en este periodo se refleja el egreso escolar de nivel licenciatura.          
</t>
    </r>
    <r>
      <rPr>
        <b/>
        <sz val="10"/>
        <rFont val="Montserrat"/>
      </rPr>
      <t>UR:</t>
    </r>
    <r>
      <rPr>
        <sz val="10"/>
        <rFont val="Montserrat"/>
      </rPr>
      <t xml:space="preserve"> 313
Sin información
</t>
    </r>
    <r>
      <rPr>
        <b/>
        <sz val="10"/>
        <rFont val="Montserrat"/>
      </rPr>
      <t>UR:</t>
    </r>
    <r>
      <rPr>
        <sz val="10"/>
        <rFont val="Montserrat"/>
      </rPr>
      <t xml:space="preserve"> A3Q
1.-Porcentaje de permanencia de estudiantes becadas  en los niveles medio superior, superior y posgrado.  justi.-Al cierre del tercer trimestre, no se cuenta con avances, derivado de que la medición es anual.  A la fecha se tiene un registró de  46,653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2.-Porcentaje de presupuesto asignado a becas para alumnas respecto al presupuesto asignado al programa presupuestario  justi.-Al tercer trimestre, se registro un monto de $83,800,078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O00
1.-Porcentaje de becas otorgadas a mujeres estudiantes en carreras de ingeniería, tecnología y ciencias físico-matemáticas</t>
    </r>
  </si>
  <si>
    <r>
      <t>Justificación de diferencia de avances con respecto a las metas programadas
UR:</t>
    </r>
    <r>
      <rPr>
        <sz val="10"/>
        <rFont val="Montserrat"/>
      </rPr>
      <t xml:space="preserve"> NBB
En Consulta Externa durante el período de enero a septiembre de 2020, se alcanzó un cumplimiento del indicador Porcentaje de pacientes mujeres atendidas en Consulta Externa del 88.76 por ciento con respecto a la meta programada del 63.0 por ciento; al lograrse que se otorgaran 23,774 consultas a pacientes mujeres, 55.92 por ciento de las 42,509 consultas otorgadas en esta área.    La disminución en el total de consultas otorgadas a mujeres (23,774 consultas) con respecto a las programadas (83,691 consultas) se debió al cierre de la Consulta Externa por las medidas preventivas que se implementaron a partir del 23 de marzo del 2020, para la mitigación y control de los riesgos para la salud que implica la enfermedad por el virus SARS-CoV2 (COVID-19).    ;  En Hospitalización Durante el período de enero a septiembre de 2020, se alcanzó un cumplimiento del indicador Porcentaje de pacientes mujeres atendidas en hospitalización, del 85.0 por ciento con respecto a la meta programada del 60.0 por ciento; al lograrse que el 51.0 por ciento (2,128) pacientes mujeres se atendieran en el área de hospitalización en relación a los 4,160 pacientes atendidos en esta área.    Las pacientes femeninas que egresaron fueron de los siguientes servicios: 889 de Cirugía, 204 de Pediatría; 422 de Medicina Interna y 613 de Ginecobstetricia.    Durante este periodo disminuyó la atención de pacientes mujeres para ser atendidas en hospitalización de 3,718 programadas a 2,128 pacientes mujeres, debido al cierre de la Consulta Externa por las medidas preventivas que se implementaron a partir del 23 de marzo del 2020, para la mitigación y control de los riesgos para la salud que implica la enfermedad por el virus SARS-CoV2 (COVID-19) y que solamente se atendieran casos urgentes.    
</t>
    </r>
    <r>
      <rPr>
        <b/>
        <sz val="10"/>
        <rFont val="Montserrat"/>
      </rPr>
      <t>UR:</t>
    </r>
    <r>
      <rPr>
        <sz val="10"/>
        <rFont val="Montserrat"/>
      </rPr>
      <t xml:space="preserve"> NBV
Al finalizar el período de reporte a septiembre de 2020, no existe diferencia entre la meta programada respecto a la alcanzada del indicador ?Porcentaje de mujeres con diagnóstico de cáncer, con consultas subsecuentes en el Instituto Nacional de Cancerología?; sin embargo, si existe variación entre las variables del indicador, debido a que, de las 106,575 consultas subsecuentes otorgadas a mujeres programadas, solo se realizaron 76,817.   Asimismo, de las 120,600 consultas otorgadas a mujeres programadas, sólo se realizaron 89,703.  Lo anterior, derivado de la contingencia por COVID-19, ya que se reprogramaron citas de la consulta subsecuente con la finalidad de proporcionar cuidado y seguridad al paciente, a causa de la congregación o movilidad de los pacientes.  
</t>
    </r>
    <r>
      <rPr>
        <b/>
        <sz val="10"/>
        <rFont val="Montserrat"/>
      </rPr>
      <t>UR:</t>
    </r>
    <r>
      <rPr>
        <sz val="10"/>
        <rFont val="Montserrat"/>
      </rPr>
      <t xml:space="preserve"> NCK
La esclerosis múltiple ocasiona muchos síntomas diferentes, como pérdida de la visión, dolor, fatiga y disminución de la coordinación. Los síntomas, la gravedad y la duración pueden variar según la persona. Algunas personas pueden no presentar síntomas durante gran parte de sus vidas, mientras que otras pueden tener graves síntomas crónicos que nunca desaparecen
</t>
    </r>
    <r>
      <rPr>
        <b/>
        <sz val="10"/>
        <rFont val="Montserrat"/>
      </rPr>
      <t>UR:</t>
    </r>
    <r>
      <rPr>
        <sz val="10"/>
        <rFont val="Montserrat"/>
      </rPr>
      <t xml:space="preserve"> 160
La atención médica se prioriza a la atención de urgencias obstetricas, dada la situación epidemiológica del país la cual limita los servicios de atención y los recursos encaminadas a la atención del COVID-19. La reconversión de muchos hospitales (hospitales COVID) y cierre de servicios privados de salud, obligo a muchas mujeres de diferentes regiones cercanas y alejadas a atenderse con nosotros, incrementando la demanda de servicios de salud. 
</t>
    </r>
    <r>
      <rPr>
        <b/>
        <sz val="10"/>
        <rFont val="Montserrat"/>
      </rPr>
      <t>UR:</t>
    </r>
    <r>
      <rPr>
        <sz val="10"/>
        <rFont val="Montserrat"/>
      </rPr>
      <t xml:space="preserve"> NCD
Debido a la contingencia sanitaria que enfrenta nuestro país y a la reconversión hospitalaria del Instituto como Hospital 100% COVID-19, fue suspendida la atención ambulatoria y hospitalaria a pacientes con patología respiratoria no COVID, con la finalidad de prevenir y reducir contagios, así como evitar la propagación del virus; situación que impacto de manera significativa en el cumplimientos de los siguientes indicadores:  Al cierre del tercer trimestre, el indicador Porcentaje de mujeres con diagnóstico de enfermedades respiratorias de alta complejidad con atención médica especial</t>
    </r>
  </si>
  <si>
    <r>
      <t>Acciones realizadas en el periodo
UR:</t>
    </r>
    <r>
      <rPr>
        <sz val="10"/>
        <rFont val="Montserrat"/>
      </rPr>
      <t xml:space="preserve"> NCG
Este presupuesto fue utilizado en este 3er  trimestre acorde a nuestras posibilidades, debido a que el Instituto Nacional de Ciencias Médicas y Nutrición Salvador Zubirán fue reconvertido a centro COVID desde el mes de marzo del 2020 por lo cual las consultas programadas fueron canceladas para evitar que las personas beneficiarias estuvieran expuestas al acudir al Instituto. A la fecha solo se han atendido aquellas que han acudido por alguna situación que requería atención inmediata. En virtud de que la situación de  la pandemia es de incertidumbre sobre una reactivación de las consultas bajo el esquema de la nueva normalidad, que permita otorgar servicio con seguridad a las personas beneficiarias, para dar continuidad y ampliar la cobertura de los servicios de detección y atención oportuna de las lesiones del tracto genital inferior, particularmente en aquellos grupos de mujeres que presentan mayores riesgos o rezagos de atención.
</t>
    </r>
    <r>
      <rPr>
        <b/>
        <sz val="10"/>
        <rFont val="Montserrat"/>
      </rPr>
      <t>UR:</t>
    </r>
    <r>
      <rPr>
        <sz val="10"/>
        <rFont val="Montserrat"/>
      </rPr>
      <t xml:space="preserve"> NCD
Con la reconversión del Instituto como Hospital 100% COVID-19, se ha tenido un impacto muy importante en la atención médica de los padecimientos respiratorios crónicos y la patología del aparato respiratorio, no vinculada a infección por SARS-CoV-2 COVID-19, ya que la atención ambulatoria ha sido suspendida, lo que ha repercutido en las acciones de este Programa. En la Acción 312 Cáncer Pulmonar, en el periodo comprendido de julio a septiembre, solamente se han podido incluir 4 mujeres con diagnóstico mutacional EGFR positivo para iniciar su tratamiento; sin embargo, la Coordinación de Oncología prepara un plan de trabajo en colaboración con las áreas de diagnóstico, para poder captar más pacientes, cuidando mantener al máximo los controles sanitarios que eviten poner en riesgo a la población que pudiese ser atendida durante esta contingencia. Por lo que respecta a la Acción 313 Atención Integral de Mujeres con Asma, A pesar de que la atención de consulta externa y la realización de pruebas de laboratorio, imagen y fisiología respiratoria siguen suspendidas, la Clínica de Asma ha implementado los mecanismos necesarios para poder llevar a cabo la entrega de medicamentos a algunas de las mujeres que forman parte de este Programa con el objetivo de mantener el control de su enfermedad. En cuanto a la Acción 314 Atención a las mujeres con enfermedad pulmonar intersticial difusa (EPID): Neumonitis por hipersensibilidad y secundaria a enfermedad autoinmunes/ reumatológicas, se están realizando llamadas telefónicas a las pacientes para determinar como se encuentra su estado general, y aclarar dudas con respecto a su tratamiento y medidas de prevención de la infección.  Asimismo, se continua con el aporte de inmunosupresores a aquellas pacientes que envían a un familiar por su medicamento de acuerdo a la dosis que estaban utilizando. 
</t>
    </r>
    <r>
      <rPr>
        <b/>
        <sz val="10"/>
        <rFont val="Montserrat"/>
      </rPr>
      <t>UR:</t>
    </r>
    <r>
      <rPr>
        <sz val="10"/>
        <rFont val="Montserrat"/>
      </rPr>
      <t xml:space="preserve"> NDE
Desde el mes de marzo 2020 en que se hizo la declaratoria de contingencia sanitaria por COVID-19, se establecieron una serie de estrategias para por un lado tratar de detectar los casos de pacientes positivas a SARS-COV-2, para evitar posibles contagios; también hubo necesidad de hacer la conversión de varios servicios precisamente para poder albergar de forma aislada a quienes presentasen positividad en la prueba PCR para SARS-Cov-2; adicionalmente se tomó la decisión de suspender temporalmente aquéllos servicios que no se consideran como prioritarios en estos momentos, como es el caso de las cirugías programadas no urgentes, la mayoría de las cuales corresponden a especialidades de Ginecología.  Consideramos que todas estas medidas son un logro importante de la institución, a través del que se evitó una mayor propagación del COVID-19, aunque por supuesto también estas medidas trajeron consigo la reducción en la productividad institucional.
</t>
    </r>
    <r>
      <rPr>
        <b/>
        <sz val="10"/>
        <rFont val="Montserrat"/>
      </rPr>
      <t>UR:</t>
    </r>
    <r>
      <rPr>
        <sz val="10"/>
        <rFont val="Montserrat"/>
      </rPr>
      <t xml:space="preserve"> M7F
Organización e impartición de 1 curso de capacitación para profesionales de la salud de diversas instituciones públicas y organizaciones sociales tanto de la Ciudad de México como de 2 estados de la República</t>
    </r>
  </si>
  <si>
    <r>
      <t>Justificación de diferencia de avances con respecto a las metas programadas
UR:</t>
    </r>
    <r>
      <rPr>
        <sz val="10"/>
        <rFont val="Montserrat"/>
      </rPr>
      <t xml:space="preserve"> NCG
Este presupuesto fue utilizado en este 3er trimestre para fortalecer y ampliar las actividades de prevención y control de cáncer cérvico uterino y cáncer de mama en la medida de lo posible, debido a que continuamos siendo centro de atención COVID, específicamente en aquellos nichos en los que aún existen rezagos que para superarse que requieren de una mayor inversión. En la actualidad no se cuenta con infraestructura hospitalaria dedicada a la atención de la salud materna, sexual y  reproductiva. Los servicios que requieren las mujeres hospitalizadas se proporcionan en la Consulta Externa, ubicada en  otro edificio. Las diversas consultas que atienden pacientes ambulatorias con problemas de salud materna, sexual y  reproductiva por lo regular ya están saturadas. La creación del servicio hospitalario redundará en mejorar la calidad de  la atención de todas las pacientes, ya sean ambulatorias u hospitalizadas.
</t>
    </r>
    <r>
      <rPr>
        <b/>
        <sz val="10"/>
        <rFont val="Montserrat"/>
      </rPr>
      <t>UR:</t>
    </r>
    <r>
      <rPr>
        <sz val="10"/>
        <rFont val="Montserrat"/>
      </rPr>
      <t xml:space="preserve"> NCD
Actualmente el INER sigue reconvertido en Hospital 100% COVID-19, por lo que la atención ambulatoria a pacientes con patología respiratoria no COVID, sigue suspendida con la finalidad de prevenir y reducir contagios, así como evitar la propagación del virus; situación que ha impactado en el cumplimiento de los compromisos establecidos con anterioridad.   En el indicador Porcentaje de mujeres a las que se les otorgo tratamiento dirigido por presentar mutaciones de gen EGFR, en el periodo comprendido de julio a septiembre, solamente se han podido incluir 4 mujeres con diagnóstico mutacional EGFR positivo para iniciar su tratamiento, por lo que el indicador reflejó un cumplimiento del 100%. En lo que se refiere al indicador Porcentaje de mujeres con diagnóstico de asma a las que se les otorgó consulta y tratamiento gratuito, mostró un cumplimiento del 36.4%, sin embargo, de las 262 mujeres que se tenía programado atender, solamente se atendieron 139.  El Porcentaje de mujeres con EPID a quienes se les realizaron pruebas de función respiratoria de seguimiento gratuitas mostró un cumplimiento del 64.6%; mientras que el Porcentaje de mujeres a quienes se les realizaron estudios gratuitos para diagnóstico diferencial de EPID reflejo un cumplimiento del 48.2%, cabe hacer mención que los resultados de estos indicadores corresponden al primer trimestre del ejercicio.   Por lo que se refiere al Porcentaje de mujeres con diagnóstico de EPID a las que se les otorgo tratamiento gratuito mostró un cumplimiento del 117.9%. Cabe hacer mención que el cumplimiento a nivel porcentaje fue satisfactorio; sin embargo, en las variables se pueden observar las disminuciones.  
</t>
    </r>
    <r>
      <rPr>
        <b/>
        <sz val="10"/>
        <rFont val="Montserrat"/>
      </rPr>
      <t>UR:</t>
    </r>
    <r>
      <rPr>
        <sz val="10"/>
        <rFont val="Montserrat"/>
      </rPr>
      <t xml:space="preserve"> NDE
En el acumulado de estos 9 meses se observa que el 99.2% de todas las consultas otorgadas, lo fueron para población del sexo femenino, lo que coloca al indicador 9.4% por arriba de la meta esperada; sin embargo al analizar tanto la V1 como la V2, ambas muestran cifras mucho menores que las esperadas: 50.8% y 55.1% por debajo de las metas respectivamente), por la suspensión de la preconsulta y la consecuente suspensión de consultas de primera vez.  Las consultas subsecuentes y por supuesto las consultas de urgencias continuaron llevándose a cabo, sin embargo a un menor volumen, también porque la propia población acudía solamente cuando lo consideraba muy necesario, por el temor a contagiarse.
</t>
    </r>
    <r>
      <rPr>
        <b/>
        <sz val="10"/>
        <rFont val="Montserrat"/>
      </rPr>
      <t>UR:</t>
    </r>
    <r>
      <rPr>
        <sz val="10"/>
        <rFont val="Montserrat"/>
      </rPr>
      <t xml:space="preserve"> M7F
Se tuvo un avance del 106.7% en la meta programada para el tercer trimestre del año, al capacitar a 80 de 75 personas programadas. Se continuará con la difusión de los modelos de intervención del Instituto, para alcanzar la meta al periodo final.
</t>
    </r>
    <r>
      <rPr>
        <b/>
        <sz val="10"/>
        <rFont val="Montserrat"/>
      </rPr>
      <t>UR:</t>
    </r>
    <r>
      <rPr>
        <sz val="10"/>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aunado a la contingencia por COVID-19 que se vive en el país.;  Igualdad de Género en Salud.</t>
    </r>
  </si>
  <si>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</si>
  <si>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</si>
  <si>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</si>
  <si>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</si>
  <si>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Porcentaje de avance en la implementación de acciones de sensibilización en la Secretaría de Energía.</t>
  </si>
  <si>
    <t>Porcentaje de aprobación del curso sobre Derechos Humanos, Igualdad y No Discriminación</t>
  </si>
  <si>
    <t>Porcentaje de avance en acciones de difusión en materia de igualdad de género y no discriminación</t>
  </si>
  <si>
    <t>Porcentaje de avance en las acciones programadas relacionadas con la Norma Mexicana NMX-R-025-SCFI-2015 en Igualdad Laboral y No Discriminación.</t>
  </si>
  <si>
    <t>Porcentaje de propuestas presentadas en el evento para el ascenso de mujeres en el Sector Energía</t>
  </si>
  <si>
    <t>Porcentaje de personal asistente a la capacitación sobre el Código de Ética de las personas servidoras públicas del Gobierno</t>
  </si>
  <si>
    <t>410- Dirección General de Recursos Humanos, Materiales y Servicios Generales   413- Unidad de Enlace, Mejora Regulatoria y Programas Transversales</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</si>
  <si>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</si>
  <si>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</si>
  <si>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</si>
  <si>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</si>
  <si>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</si>
  <si>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</si>
  <si>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Porcentaje de personal que recibió alguna acción de capacitación sobre el Protocolo para la prevención, atención y sanción del hostigamiento sexual y acoso sexual</t>
  </si>
  <si>
    <t xml:space="preserve"> 300- Subsecretaría de Electricidad</t>
  </si>
  <si>
    <t>(Subsecretaría de Electricidad)</t>
  </si>
  <si>
    <t>Coordinación de la política energética en electricidad</t>
  </si>
  <si>
    <t xml:space="preserve">     Tercer Trimestre 2020</t>
  </si>
  <si>
    <t xml:space="preserve">       Tercer Trimestre 2020</t>
  </si>
  <si>
    <t>Avance en los Programas Presupuestarios con Erogaciones para la Igualdad entre Mujeres y Hombres, Anexo 13, PEF 2020
    Periodo Enero - Septiembre</t>
  </si>
  <si>
    <t>UR: 121</t>
  </si>
  <si>
    <t>UR: 125</t>
  </si>
  <si>
    <t>UR: 126</t>
  </si>
  <si>
    <t>UR: 127</t>
  </si>
  <si>
    <t>UR: 128</t>
  </si>
  <si>
    <t>UR: 129</t>
  </si>
  <si>
    <t>UR: 130</t>
  </si>
  <si>
    <t>UR: 131</t>
  </si>
  <si>
    <t>UR: 132</t>
  </si>
  <si>
    <t>UR: 134</t>
  </si>
  <si>
    <t>UR: 135</t>
  </si>
  <si>
    <t>UR: 136</t>
  </si>
  <si>
    <t>UR: 137</t>
  </si>
  <si>
    <t>UR: 139</t>
  </si>
  <si>
    <t>UR: 140</t>
  </si>
  <si>
    <t>UR: 141</t>
  </si>
  <si>
    <t>UR: 142</t>
  </si>
  <si>
    <t>UR: 143</t>
  </si>
  <si>
    <t>UR: 144</t>
  </si>
  <si>
    <t>UR: 145</t>
  </si>
  <si>
    <t>UR: 146</t>
  </si>
  <si>
    <t>UR: 147</t>
  </si>
  <si>
    <t>UR: 148</t>
  </si>
  <si>
    <t>UR: 149</t>
  </si>
  <si>
    <t>UR: 150</t>
  </si>
  <si>
    <t>UR: 151</t>
  </si>
  <si>
    <t>UR: 152</t>
  </si>
  <si>
    <t>Ejecución de los programas y acciones de la Política Laboral</t>
  </si>
  <si>
    <t>Coordinación Nacional de Becas para el Bienestar Benito Juárez</t>
  </si>
  <si>
    <t>(Coordinación Nacional de Becas para el Bienestar Benito Juárez)</t>
  </si>
  <si>
    <t>(Dirección General de Desarrollo Curricular)</t>
  </si>
  <si>
    <t>(Dirección General de Educación Superior para Profesionales de la Educación)</t>
  </si>
  <si>
    <t>Instituto Nacional de Bellas Artes y Literatura</t>
  </si>
  <si>
    <t>(Fiscalía Especial para los Delitos de Violencia contra las Mujeres y Trata de Personas)</t>
  </si>
  <si>
    <t>(Dirección General de Formación Profesional)</t>
  </si>
  <si>
    <t>(Fiscalía Especializada en Delitos Electorales)</t>
  </si>
  <si>
    <t>(Instituto Nacional de Ciencias Penales)</t>
  </si>
  <si>
    <t>(Dirección General de Recursos Humanos y Organización)</t>
  </si>
  <si>
    <t>(Subsecretaría de Planeación, Evaluación y Desarrollo Regional)</t>
  </si>
  <si>
    <t>Agricultura y Desarrollo Rural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</si>
</sst>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
    <numFmt numFmtId="166" formatCode="_-* #,##0_-;\-* #,##0_-;_-* &quot;-&quot;??_-;_-@_-"/>
    <numFmt numFmtId="167" formatCode="_-* #,##0.0_-;\-* #,##0.0_-;_-* &quot;-&quot;??_-;_-@_-"/>
    <numFmt numFmtId="168" formatCode="00"/>
  </numFmts>
  <fonts count="46">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0"/>
      <name val="Soberana Sans"/>
      <family val="2"/>
    </font>
    <font>
      <sz val="11"/>
      <color theme="1"/>
      <name val="Montserrat"/>
    </font>
    <font>
      <sz val="10"/>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9"/>
      <color theme="1"/>
      <name val="Montserrat"/>
    </font>
    <font>
      <sz val="7"/>
      <name val="Montserrat"/>
    </font>
    <font>
      <vertAlign val="superscript"/>
      <sz val="10"/>
      <color indexed="8"/>
      <name val="Montserrat"/>
    </font>
    <font>
      <sz val="10"/>
      <color rgb="FFFF0000"/>
      <name val="Montserrat"/>
    </font>
    <font>
      <sz val="11.5"/>
      <name val="Montserrat"/>
    </font>
    <font>
      <b/>
      <sz val="10"/>
      <color indexed="53"/>
      <name val="Soberana Sans"/>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top style="thick">
        <color rgb="FFD8D8D8"/>
      </top>
      <bottom/>
      <diagonal/>
    </border>
    <border>
      <left/>
      <right style="thick">
        <color rgb="FFD8D8D8"/>
      </right>
      <top style="thick">
        <color rgb="FFD8D8D8"/>
      </top>
      <bottom/>
      <diagonal/>
    </border>
    <border>
      <left style="thick">
        <color rgb="FFD8D8D8"/>
      </left>
      <right/>
      <top style="thick">
        <color rgb="FFD8D8D8"/>
      </top>
      <bottom/>
      <diagonal/>
    </border>
    <border>
      <left style="medium">
        <color auto="1"/>
      </left>
      <right/>
      <top/>
      <bottom style="thick">
        <color rgb="FF969696"/>
      </bottom>
      <diagonal/>
    </border>
    <border>
      <left/>
      <right/>
      <top style="medium">
        <color auto="1"/>
      </top>
      <bottom/>
      <diagonal/>
    </border>
    <border>
      <left style="medium">
        <color auto="1"/>
      </left>
      <right/>
      <top style="medium">
        <color auto="1"/>
      </top>
      <bottom/>
      <diagonal/>
    </border>
    <border>
      <left/>
      <right style="medium">
        <color auto="1"/>
      </right>
      <top/>
      <bottom style="thick">
        <color rgb="FF969696"/>
      </bottom>
      <diagonal/>
    </border>
    <border>
      <left style="medium">
        <color auto="1"/>
      </left>
      <right/>
      <top style="medium">
        <color rgb="FFD8D8D8"/>
      </top>
      <bottom style="thick">
        <color rgb="FF969696"/>
      </bottom>
      <diagonal/>
    </border>
    <border>
      <left/>
      <right/>
      <top style="medium">
        <color rgb="FFD8D8D8"/>
      </top>
      <bottom style="thick">
        <color rgb="FF969696"/>
      </bottom>
      <diagonal/>
    </border>
    <border>
      <left style="medium">
        <color auto="1"/>
      </left>
      <right/>
      <top style="thin">
        <color auto="1"/>
      </top>
      <bottom style="medium">
        <color rgb="FFD8D8D8"/>
      </bottom>
      <diagonal/>
    </border>
    <border>
      <left/>
      <right/>
      <top style="thin">
        <color auto="1"/>
      </top>
      <bottom style="medium">
        <color rgb="FFD8D8D8"/>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43" fontId="32" fillId="0" borderId="0" applyFont="0" applyFill="0" applyBorder="0" applyAlignment="0" applyProtection="0"/>
    <xf numFmtId="0" fontId="1" fillId="0" borderId="0"/>
  </cellStyleXfs>
  <cellXfs count="271">
    <xf numFmtId="0" fontId="0" fillId="0" borderId="0" xfId="0"/>
    <xf numFmtId="0" fontId="20" fillId="33" borderId="0" xfId="0" applyFont="1" applyFill="1" applyAlignment="1">
      <alignment vertical="center"/>
    </xf>
    <xf numFmtId="0" fontId="21" fillId="33" borderId="0" xfId="0" applyFont="1" applyFill="1" applyAlignment="1">
      <alignment vertical="center"/>
    </xf>
    <xf numFmtId="0" fontId="22" fillId="0" borderId="0" xfId="0" applyNumberFormat="1" applyFont="1" applyFill="1" applyBorder="1" applyAlignment="1" applyProtection="1"/>
    <xf numFmtId="0" fontId="23" fillId="0" borderId="0" xfId="0" applyFont="1"/>
    <xf numFmtId="0" fontId="22" fillId="0" borderId="0" xfId="0" applyFont="1" applyFill="1" applyAlignment="1">
      <alignment horizontal="center"/>
    </xf>
    <xf numFmtId="0" fontId="22" fillId="0" borderId="0" xfId="0" applyFont="1" applyAlignment="1">
      <alignment horizontal="center"/>
    </xf>
    <xf numFmtId="0" fontId="22" fillId="0" borderId="0" xfId="0" applyFont="1" applyFill="1"/>
    <xf numFmtId="0" fontId="22" fillId="0" borderId="0" xfId="0" applyFont="1" applyAlignment="1">
      <alignment vertical="top" wrapText="1"/>
    </xf>
    <xf numFmtId="0" fontId="25" fillId="34" borderId="11" xfId="0" applyFont="1" applyFill="1" applyBorder="1" applyAlignment="1">
      <alignment horizontal="centerContinuous" vertical="center"/>
    </xf>
    <xf numFmtId="0" fontId="26" fillId="34" borderId="12" xfId="0" applyFont="1" applyFill="1" applyBorder="1" applyAlignment="1">
      <alignment horizontal="centerContinuous" vertical="center"/>
    </xf>
    <xf numFmtId="0" fontId="26" fillId="34" borderId="12" xfId="0" applyFont="1" applyFill="1" applyBorder="1" applyAlignment="1">
      <alignment horizontal="centerContinuous" vertical="center" wrapText="1"/>
    </xf>
    <xf numFmtId="0" fontId="26" fillId="34" borderId="13" xfId="0" applyFont="1" applyFill="1" applyBorder="1" applyAlignment="1">
      <alignment horizontal="centerContinuous" vertical="center" wrapText="1"/>
    </xf>
    <xf numFmtId="0" fontId="22" fillId="0" borderId="0" xfId="0" applyFont="1" applyFill="1" applyAlignment="1">
      <alignment vertical="top" wrapText="1"/>
    </xf>
    <xf numFmtId="0" fontId="27" fillId="0" borderId="14" xfId="0" applyFont="1" applyFill="1" applyBorder="1" applyAlignment="1">
      <alignment vertical="center" wrapText="1"/>
    </xf>
    <xf numFmtId="0" fontId="27" fillId="0" borderId="15" xfId="0" applyFont="1" applyFill="1" applyBorder="1" applyAlignment="1">
      <alignment horizontal="center" vertical="center" wrapText="1"/>
    </xf>
    <xf numFmtId="0" fontId="22" fillId="0" borderId="0" xfId="0" applyFont="1" applyFill="1" applyBorder="1" applyAlignment="1">
      <alignment vertical="top" wrapText="1"/>
    </xf>
    <xf numFmtId="165" fontId="22" fillId="0" borderId="0" xfId="0" applyNumberFormat="1" applyFont="1" applyFill="1" applyBorder="1" applyAlignment="1">
      <alignment vertical="center"/>
    </xf>
    <xf numFmtId="0" fontId="29" fillId="0" borderId="20" xfId="0" applyFont="1" applyBorder="1" applyAlignment="1">
      <alignment vertical="top" wrapText="1"/>
    </xf>
    <xf numFmtId="0" fontId="22" fillId="0" borderId="0" xfId="0" applyFont="1" applyBorder="1" applyAlignment="1">
      <alignment horizontal="center" vertical="top" wrapText="1"/>
    </xf>
    <xf numFmtId="0" fontId="22" fillId="0" borderId="0" xfId="0" applyFont="1" applyBorder="1" applyAlignment="1">
      <alignment vertical="top" wrapText="1"/>
    </xf>
    <xf numFmtId="0" fontId="23" fillId="0" borderId="20" xfId="0" applyFont="1" applyBorder="1" applyAlignment="1">
      <alignment vertical="top" wrapText="1"/>
    </xf>
    <xf numFmtId="0" fontId="30" fillId="0" borderId="23" xfId="0" applyFont="1" applyBorder="1" applyAlignment="1">
      <alignment horizontal="center" vertical="center" wrapText="1"/>
    </xf>
    <xf numFmtId="0" fontId="23"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9" fillId="0" borderId="24" xfId="0" applyFont="1" applyBorder="1" applyAlignment="1">
      <alignment horizontal="justify" vertical="center"/>
    </xf>
    <xf numFmtId="0" fontId="29" fillId="0" borderId="0" xfId="0" applyFont="1" applyAlignment="1">
      <alignment vertical="top" wrapText="1"/>
    </xf>
    <xf numFmtId="0" fontId="22" fillId="0" borderId="0" xfId="0" applyFont="1" applyAlignment="1">
      <alignment horizontal="right" vertical="top" wrapText="1"/>
    </xf>
    <xf numFmtId="0" fontId="22" fillId="0" borderId="17" xfId="0" applyFont="1" applyBorder="1" applyAlignment="1">
      <alignment vertical="top" wrapText="1"/>
    </xf>
    <xf numFmtId="0" fontId="29" fillId="0" borderId="17" xfId="0" applyFont="1" applyBorder="1" applyAlignment="1">
      <alignment vertical="top" wrapText="1"/>
    </xf>
    <xf numFmtId="0" fontId="29" fillId="0" borderId="0" xfId="0" applyFont="1" applyBorder="1" applyAlignment="1">
      <alignment vertical="top" wrapText="1"/>
    </xf>
    <xf numFmtId="0" fontId="29" fillId="0" borderId="27" xfId="0" applyFont="1" applyBorder="1" applyAlignment="1">
      <alignment horizontal="justify" vertical="top" wrapText="1"/>
    </xf>
    <xf numFmtId="164" fontId="22" fillId="0" borderId="0" xfId="0" applyNumberFormat="1" applyFont="1" applyAlignment="1">
      <alignment vertical="top" wrapText="1"/>
    </xf>
    <xf numFmtId="164" fontId="22" fillId="0" borderId="0" xfId="0" applyNumberFormat="1" applyFont="1" applyFill="1" applyBorder="1" applyAlignment="1">
      <alignment horizontal="center" vertical="center" wrapText="1"/>
    </xf>
    <xf numFmtId="0" fontId="22" fillId="0" borderId="21" xfId="0" applyFont="1" applyBorder="1" applyAlignment="1">
      <alignment horizontal="center" vertical="center" wrapText="1"/>
    </xf>
    <xf numFmtId="0" fontId="23" fillId="0" borderId="0" xfId="0" applyFont="1" applyAlignment="1">
      <alignment vertical="top" wrapText="1"/>
    </xf>
    <xf numFmtId="0" fontId="29" fillId="35" borderId="35" xfId="0" applyFont="1" applyFill="1" applyBorder="1" applyAlignment="1">
      <alignment vertical="center" wrapText="1"/>
    </xf>
    <xf numFmtId="0" fontId="29" fillId="35" borderId="35"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22" xfId="0" applyFont="1" applyBorder="1" applyAlignment="1">
      <alignment vertical="top" wrapText="1"/>
    </xf>
    <xf numFmtId="4" fontId="22" fillId="0" borderId="22" xfId="0" applyNumberFormat="1" applyFont="1" applyBorder="1" applyAlignment="1">
      <alignment vertical="top" wrapText="1"/>
    </xf>
    <xf numFmtId="4" fontId="22" fillId="0" borderId="22" xfId="0" applyNumberFormat="1" applyFont="1" applyBorder="1" applyAlignment="1">
      <alignment horizontal="center" vertical="top" wrapText="1"/>
    </xf>
    <xf numFmtId="4" fontId="22" fillId="0" borderId="22" xfId="0" applyNumberFormat="1" applyFont="1" applyFill="1" applyBorder="1" applyAlignment="1">
      <alignment horizontal="center" vertical="top" wrapText="1"/>
    </xf>
    <xf numFmtId="0" fontId="22" fillId="0" borderId="51" xfId="0" applyFont="1" applyBorder="1" applyAlignment="1">
      <alignment horizontal="center" vertical="top" wrapText="1"/>
    </xf>
    <xf numFmtId="0" fontId="29" fillId="0" borderId="53" xfId="0" applyFont="1" applyBorder="1" applyAlignment="1">
      <alignment horizontal="justify" vertical="top" wrapText="1"/>
    </xf>
    <xf numFmtId="0" fontId="22" fillId="0" borderId="53" xfId="0" applyFont="1" applyBorder="1" applyAlignment="1">
      <alignment vertical="top" wrapText="1"/>
    </xf>
    <xf numFmtId="4" fontId="22" fillId="0" borderId="53" xfId="0" applyNumberFormat="1" applyFont="1" applyBorder="1" applyAlignment="1">
      <alignment vertical="top" wrapText="1"/>
    </xf>
    <xf numFmtId="4" fontId="22" fillId="0" borderId="53" xfId="0" applyNumberFormat="1" applyFont="1" applyBorder="1" applyAlignment="1">
      <alignment horizontal="center" vertical="top" wrapText="1"/>
    </xf>
    <xf numFmtId="4" fontId="22" fillId="0" borderId="53" xfId="0" applyNumberFormat="1" applyFont="1" applyFill="1" applyBorder="1" applyAlignment="1">
      <alignment horizontal="center" vertical="top" wrapText="1"/>
    </xf>
    <xf numFmtId="0" fontId="22" fillId="0" borderId="54" xfId="0" applyFont="1" applyBorder="1" applyAlignment="1">
      <alignment horizontal="center" vertical="top" wrapText="1"/>
    </xf>
    <xf numFmtId="0" fontId="22" fillId="0" borderId="65" xfId="0" applyFont="1" applyBorder="1" applyAlignment="1">
      <alignment horizontal="center" vertical="top" wrapText="1"/>
    </xf>
    <xf numFmtId="4" fontId="22" fillId="0" borderId="66" xfId="0" applyNumberFormat="1" applyFont="1" applyFill="1" applyBorder="1" applyAlignment="1">
      <alignment horizontal="center" vertical="top" wrapText="1"/>
    </xf>
    <xf numFmtId="4" fontId="22" fillId="0" borderId="66" xfId="0" applyNumberFormat="1" applyFont="1" applyBorder="1" applyAlignment="1">
      <alignment horizontal="center" vertical="top" wrapText="1"/>
    </xf>
    <xf numFmtId="4" fontId="22" fillId="0" borderId="66" xfId="0" applyNumberFormat="1" applyFont="1" applyBorder="1" applyAlignment="1">
      <alignment vertical="top" wrapText="1"/>
    </xf>
    <xf numFmtId="0" fontId="22" fillId="0" borderId="66" xfId="0" applyFont="1" applyBorder="1" applyAlignment="1">
      <alignment vertical="top" wrapText="1"/>
    </xf>
    <xf numFmtId="0" fontId="29" fillId="0" borderId="66" xfId="0" applyFont="1" applyBorder="1" applyAlignment="1">
      <alignment horizontal="justify" vertical="top" wrapText="1"/>
    </xf>
    <xf numFmtId="0" fontId="22" fillId="0" borderId="68" xfId="0" applyFont="1" applyBorder="1" applyAlignment="1">
      <alignment horizontal="center" vertical="top" wrapText="1"/>
    </xf>
    <xf numFmtId="0" fontId="29" fillId="35" borderId="70"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2" fillId="0" borderId="73" xfId="0" applyFont="1" applyBorder="1" applyAlignment="1">
      <alignment horizontal="center" vertical="center" wrapText="1"/>
    </xf>
    <xf numFmtId="0" fontId="29" fillId="0" borderId="81" xfId="0" applyFont="1" applyBorder="1" applyAlignment="1">
      <alignment horizontal="justify" vertical="top" wrapText="1"/>
    </xf>
    <xf numFmtId="0" fontId="29" fillId="0" borderId="74" xfId="0" applyFont="1" applyBorder="1" applyAlignment="1">
      <alignment vertical="top" wrapText="1"/>
    </xf>
    <xf numFmtId="0" fontId="23" fillId="0" borderId="74" xfId="0" applyFont="1" applyBorder="1" applyAlignment="1">
      <alignment vertical="top" wrapText="1"/>
    </xf>
    <xf numFmtId="0" fontId="33" fillId="0" borderId="0" xfId="42" applyFont="1"/>
    <xf numFmtId="0" fontId="33" fillId="0" borderId="0" xfId="42" applyFont="1" applyBorder="1" applyAlignment="1">
      <alignment horizontal="right"/>
    </xf>
    <xf numFmtId="0" fontId="26" fillId="0" borderId="0" xfId="42" applyFont="1"/>
    <xf numFmtId="0" fontId="26" fillId="37" borderId="35" xfId="42" applyFont="1" applyFill="1" applyBorder="1" applyAlignment="1">
      <alignment horizontal="center" vertical="center" wrapText="1"/>
    </xf>
    <xf numFmtId="0" fontId="26" fillId="37" borderId="35" xfId="42" applyFont="1" applyFill="1" applyBorder="1" applyAlignment="1">
      <alignment vertical="top" wrapText="1"/>
    </xf>
    <xf numFmtId="0" fontId="34" fillId="37" borderId="0" xfId="42" applyFont="1" applyFill="1"/>
    <xf numFmtId="3" fontId="26" fillId="37" borderId="0" xfId="42" applyNumberFormat="1" applyFont="1" applyFill="1" applyBorder="1" applyAlignment="1">
      <alignment horizontal="center"/>
    </xf>
    <xf numFmtId="0" fontId="26" fillId="37" borderId="0" xfId="42" applyFont="1" applyFill="1" applyBorder="1" applyAlignment="1">
      <alignment vertical="top" wrapText="1"/>
    </xf>
    <xf numFmtId="3" fontId="25" fillId="37" borderId="0" xfId="42" applyNumberFormat="1" applyFont="1" applyFill="1" applyBorder="1" applyAlignment="1">
      <alignment horizontal="center" vertical="center"/>
    </xf>
    <xf numFmtId="1" fontId="25" fillId="37" borderId="0" xfId="42" applyNumberFormat="1" applyFont="1" applyFill="1" applyBorder="1" applyAlignment="1">
      <alignment horizontal="center" vertical="center"/>
    </xf>
    <xf numFmtId="3" fontId="25" fillId="37" borderId="0" xfId="42" applyNumberFormat="1" applyFont="1" applyFill="1" applyBorder="1" applyAlignment="1">
      <alignment vertical="center"/>
    </xf>
    <xf numFmtId="0" fontId="33" fillId="0" borderId="0" xfId="42" applyFont="1" applyFill="1" applyAlignment="1">
      <alignment vertical="center"/>
    </xf>
    <xf numFmtId="0" fontId="35" fillId="0" borderId="82" xfId="42" applyFont="1" applyFill="1" applyBorder="1" applyAlignment="1">
      <alignment horizontal="center" vertical="center"/>
    </xf>
    <xf numFmtId="0" fontId="35" fillId="0" borderId="82" xfId="42" applyFont="1" applyFill="1" applyBorder="1" applyAlignment="1">
      <alignment horizontal="center" vertical="center" wrapText="1"/>
    </xf>
    <xf numFmtId="0" fontId="33" fillId="0" borderId="0" xfId="42" applyFont="1" applyFill="1" applyAlignment="1">
      <alignment horizontal="center" vertical="center"/>
    </xf>
    <xf numFmtId="0" fontId="35" fillId="0" borderId="83" xfId="42" applyFont="1" applyFill="1" applyBorder="1" applyAlignment="1">
      <alignment horizontal="center" vertical="center"/>
    </xf>
    <xf numFmtId="0" fontId="35" fillId="0" borderId="83" xfId="42" applyFont="1" applyFill="1" applyBorder="1" applyAlignment="1">
      <alignment horizontal="center" vertical="center" wrapText="1"/>
    </xf>
    <xf numFmtId="0" fontId="33" fillId="0" borderId="0" xfId="42" applyFont="1" applyAlignment="1">
      <alignment vertical="center"/>
    </xf>
    <xf numFmtId="0" fontId="35" fillId="36" borderId="0" xfId="42" applyFont="1" applyFill="1" applyBorder="1" applyAlignment="1">
      <alignment horizontal="center" vertical="center" wrapText="1"/>
    </xf>
    <xf numFmtId="0" fontId="33" fillId="0" borderId="0" xfId="42" applyFont="1" applyAlignment="1">
      <alignment horizontal="center" vertical="center"/>
    </xf>
    <xf numFmtId="0" fontId="35" fillId="36" borderId="0" xfId="42" applyFont="1" applyFill="1" applyBorder="1" applyAlignment="1">
      <alignment horizontal="center"/>
    </xf>
    <xf numFmtId="0" fontId="36" fillId="0" borderId="0" xfId="42" applyFont="1" applyFill="1" applyBorder="1" applyAlignment="1">
      <alignment horizontal="center" vertical="center" wrapText="1"/>
    </xf>
    <xf numFmtId="0" fontId="37" fillId="0" borderId="0" xfId="42" applyFont="1" applyFill="1" applyAlignment="1">
      <alignment vertical="center"/>
    </xf>
    <xf numFmtId="0" fontId="33" fillId="0" borderId="0" xfId="42" applyFont="1" applyBorder="1"/>
    <xf numFmtId="166" fontId="33" fillId="0" borderId="0" xfId="43" applyNumberFormat="1" applyFont="1" applyBorder="1"/>
    <xf numFmtId="167" fontId="33" fillId="0" borderId="0" xfId="43" applyNumberFormat="1" applyFont="1" applyBorder="1"/>
    <xf numFmtId="0" fontId="39" fillId="0" borderId="0" xfId="42" applyFont="1" applyBorder="1"/>
    <xf numFmtId="166" fontId="39" fillId="0" borderId="0" xfId="43" applyNumberFormat="1" applyFont="1" applyBorder="1"/>
    <xf numFmtId="0" fontId="39" fillId="0" borderId="0" xfId="42" applyFont="1" applyBorder="1" applyAlignment="1">
      <alignment horizontal="right"/>
    </xf>
    <xf numFmtId="167" fontId="39" fillId="0" borderId="0" xfId="43" applyNumberFormat="1" applyFont="1" applyBorder="1"/>
    <xf numFmtId="0" fontId="34" fillId="0" borderId="0" xfId="44" applyFont="1"/>
    <xf numFmtId="3" fontId="33" fillId="0" borderId="0" xfId="42" applyNumberFormat="1" applyFont="1" applyBorder="1"/>
    <xf numFmtId="167" fontId="40" fillId="0" borderId="0" xfId="43" applyNumberFormat="1" applyFont="1" applyBorder="1"/>
    <xf numFmtId="0" fontId="26" fillId="0" borderId="0" xfId="42" applyFont="1" applyBorder="1"/>
    <xf numFmtId="165" fontId="26" fillId="37" borderId="85" xfId="42" applyNumberFormat="1" applyFont="1" applyFill="1" applyBorder="1" applyAlignment="1">
      <alignment vertical="center"/>
    </xf>
    <xf numFmtId="3" fontId="26" fillId="37" borderId="85" xfId="42" applyNumberFormat="1" applyFont="1" applyFill="1" applyBorder="1" applyAlignment="1">
      <alignment vertical="center"/>
    </xf>
    <xf numFmtId="3" fontId="26" fillId="37" borderId="85" xfId="42" applyNumberFormat="1" applyFont="1" applyFill="1" applyBorder="1" applyAlignment="1">
      <alignment horizontal="center"/>
    </xf>
    <xf numFmtId="0" fontId="26" fillId="37" borderId="85" xfId="42" applyFont="1" applyFill="1" applyBorder="1" applyAlignment="1">
      <alignment vertical="top" wrapText="1"/>
    </xf>
    <xf numFmtId="3" fontId="26" fillId="37" borderId="85" xfId="42" applyNumberFormat="1" applyFont="1" applyFill="1" applyBorder="1" applyAlignment="1">
      <alignment vertical="top"/>
    </xf>
    <xf numFmtId="165" fontId="26" fillId="37" borderId="0" xfId="42" applyNumberFormat="1" applyFont="1" applyFill="1" applyBorder="1" applyAlignment="1">
      <alignment vertical="center"/>
    </xf>
    <xf numFmtId="3" fontId="26" fillId="37" borderId="0" xfId="42" applyNumberFormat="1" applyFont="1" applyFill="1" applyBorder="1" applyAlignment="1">
      <alignment vertical="center"/>
    </xf>
    <xf numFmtId="3" fontId="26" fillId="37" borderId="0" xfId="42" applyNumberFormat="1" applyFont="1" applyFill="1" applyBorder="1" applyAlignment="1">
      <alignment vertical="top"/>
    </xf>
    <xf numFmtId="166" fontId="40" fillId="0" borderId="0" xfId="43" applyNumberFormat="1" applyFont="1" applyBorder="1"/>
    <xf numFmtId="168" fontId="26" fillId="37" borderId="0" xfId="42" applyNumberFormat="1" applyFont="1" applyFill="1" applyBorder="1" applyAlignment="1">
      <alignment vertical="top"/>
    </xf>
    <xf numFmtId="167" fontId="41" fillId="37" borderId="0" xfId="43" applyNumberFormat="1" applyFont="1" applyFill="1" applyBorder="1" applyAlignment="1">
      <alignment vertical="top" wrapText="1"/>
    </xf>
    <xf numFmtId="165" fontId="25" fillId="37" borderId="0" xfId="42" applyNumberFormat="1" applyFont="1" applyFill="1" applyBorder="1" applyAlignment="1">
      <alignment vertical="center"/>
    </xf>
    <xf numFmtId="0" fontId="33" fillId="0" borderId="82" xfId="42" applyFont="1" applyBorder="1"/>
    <xf numFmtId="0" fontId="33" fillId="0" borderId="82" xfId="42" applyFont="1" applyBorder="1" applyAlignment="1">
      <alignment horizontal="right"/>
    </xf>
    <xf numFmtId="0" fontId="33" fillId="0" borderId="0" xfId="42" applyFont="1" applyFill="1" applyBorder="1"/>
    <xf numFmtId="166" fontId="33" fillId="0" borderId="0" xfId="43" applyNumberFormat="1" applyFont="1" applyFill="1" applyBorder="1"/>
    <xf numFmtId="167" fontId="33" fillId="0" borderId="0" xfId="43" applyNumberFormat="1" applyFont="1" applyFill="1" applyBorder="1"/>
    <xf numFmtId="0" fontId="35" fillId="0" borderId="83" xfId="42" applyFont="1" applyFill="1" applyBorder="1" applyAlignment="1">
      <alignment horizontal="center"/>
    </xf>
    <xf numFmtId="0" fontId="33" fillId="0" borderId="0" xfId="42" applyFont="1" applyBorder="1" applyAlignment="1">
      <alignment vertical="center"/>
    </xf>
    <xf numFmtId="166" fontId="33" fillId="0" borderId="0" xfId="43" applyNumberFormat="1" applyFont="1" applyBorder="1" applyAlignment="1">
      <alignment vertical="center"/>
    </xf>
    <xf numFmtId="167" fontId="33" fillId="0" borderId="0" xfId="43" applyNumberFormat="1" applyFont="1" applyBorder="1" applyAlignment="1">
      <alignment vertical="center"/>
    </xf>
    <xf numFmtId="0" fontId="33" fillId="0" borderId="0" xfId="42" applyFont="1" applyBorder="1" applyAlignment="1">
      <alignment horizontal="center" vertical="center"/>
    </xf>
    <xf numFmtId="0" fontId="37" fillId="0" borderId="0" xfId="42" applyFont="1" applyFill="1" applyBorder="1" applyAlignment="1">
      <alignment vertical="center"/>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0" xfId="0" applyFont="1" applyBorder="1" applyAlignment="1">
      <alignment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4" fontId="43" fillId="0" borderId="22" xfId="0" applyNumberFormat="1" applyFont="1" applyFill="1" applyBorder="1" applyAlignment="1">
      <alignment horizontal="center" vertical="top" wrapText="1"/>
    </xf>
    <xf numFmtId="4" fontId="43" fillId="0" borderId="22" xfId="0" applyNumberFormat="1" applyFont="1" applyBorder="1" applyAlignment="1">
      <alignment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0" xfId="0" applyFont="1" applyBorder="1" applyAlignment="1">
      <alignment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0" fontId="29" fillId="0" borderId="22" xfId="0" applyFont="1" applyBorder="1" applyAlignment="1">
      <alignment horizontal="justify" vertical="top" wrapText="1"/>
    </xf>
    <xf numFmtId="0" fontId="29" fillId="0" borderId="53" xfId="0" applyFont="1" applyBorder="1" applyAlignment="1">
      <alignment horizontal="justify" vertical="top" wrapText="1"/>
    </xf>
    <xf numFmtId="0" fontId="0" fillId="0" borderId="0" xfId="0" applyAlignment="1">
      <alignment vertical="top" wrapText="1"/>
    </xf>
    <xf numFmtId="0" fontId="45" fillId="0" borderId="0" xfId="0" applyFont="1" applyAlignment="1">
      <alignment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0" fontId="20" fillId="33" borderId="0" xfId="0" applyFont="1" applyFill="1" applyAlignment="1">
      <alignment horizontal="left" vertical="center"/>
    </xf>
    <xf numFmtId="0" fontId="0" fillId="0" borderId="0" xfId="0" applyAlignment="1">
      <alignment vertical="top"/>
    </xf>
    <xf numFmtId="3" fontId="22" fillId="37" borderId="0" xfId="42" applyNumberFormat="1" applyFont="1" applyFill="1" applyBorder="1" applyAlignment="1">
      <alignment horizontal="center"/>
    </xf>
    <xf numFmtId="3" fontId="29" fillId="37" borderId="0" xfId="42" applyNumberFormat="1" applyFont="1" applyFill="1" applyBorder="1" applyAlignment="1">
      <alignment horizontal="center" vertical="center"/>
    </xf>
    <xf numFmtId="0" fontId="25" fillId="37" borderId="0" xfId="42" applyFont="1" applyFill="1" applyBorder="1" applyAlignment="1">
      <alignment horizontal="left" vertical="center"/>
    </xf>
    <xf numFmtId="0" fontId="38" fillId="36" borderId="0" xfId="42" applyFont="1" applyFill="1" applyAlignment="1">
      <alignment horizontal="center" vertical="center" wrapText="1"/>
    </xf>
    <xf numFmtId="0" fontId="36" fillId="0" borderId="83" xfId="42" applyFont="1" applyFill="1" applyBorder="1" applyAlignment="1">
      <alignment horizontal="center" vertical="center" wrapText="1"/>
    </xf>
    <xf numFmtId="0" fontId="35" fillId="36" borderId="84" xfId="42" applyFont="1" applyFill="1" applyBorder="1" applyAlignment="1">
      <alignment horizontal="center" vertical="center"/>
    </xf>
    <xf numFmtId="0" fontId="35" fillId="36" borderId="84" xfId="42" applyFont="1" applyFill="1" applyBorder="1" applyAlignment="1">
      <alignment horizontal="center" vertical="center" wrapText="1"/>
    </xf>
    <xf numFmtId="0" fontId="35" fillId="36" borderId="0" xfId="42" applyFont="1" applyFill="1" applyBorder="1" applyAlignment="1">
      <alignment horizontal="center" vertical="center"/>
    </xf>
    <xf numFmtId="0" fontId="35" fillId="36" borderId="0" xfId="42" applyFont="1" applyFill="1" applyBorder="1" applyAlignment="1">
      <alignment horizontal="center" vertical="center" wrapText="1"/>
    </xf>
    <xf numFmtId="0" fontId="22" fillId="0" borderId="0" xfId="44" applyFont="1" applyAlignment="1">
      <alignment horizontal="left" vertical="top" wrapText="1"/>
    </xf>
    <xf numFmtId="0" fontId="38" fillId="36" borderId="0" xfId="42" applyFont="1" applyFill="1" applyBorder="1" applyAlignment="1">
      <alignment horizontal="center" vertical="center" wrapText="1"/>
    </xf>
    <xf numFmtId="0" fontId="36" fillId="0" borderId="0" xfId="42" applyFont="1" applyFill="1" applyBorder="1" applyAlignment="1">
      <alignment horizontal="center" vertical="center" wrapText="1"/>
    </xf>
    <xf numFmtId="0" fontId="35" fillId="36" borderId="88" xfId="42" applyFont="1" applyFill="1" applyBorder="1" applyAlignment="1">
      <alignment horizontal="center" vertical="center" wrapText="1"/>
    </xf>
    <xf numFmtId="0" fontId="35" fillId="36" borderId="87" xfId="42" applyFont="1" applyFill="1" applyBorder="1" applyAlignment="1">
      <alignment horizontal="center" vertical="center"/>
    </xf>
    <xf numFmtId="0" fontId="25" fillId="37" borderId="86" xfId="42" applyFont="1" applyFill="1" applyBorder="1" applyAlignment="1">
      <alignment horizontal="left" vertical="center"/>
    </xf>
    <xf numFmtId="0" fontId="22" fillId="0" borderId="0" xfId="0" applyFont="1" applyBorder="1" applyAlignment="1">
      <alignment vertical="top" wrapText="1"/>
    </xf>
    <xf numFmtId="0" fontId="22" fillId="0" borderId="21" xfId="0" applyFont="1" applyBorder="1" applyAlignment="1">
      <alignment vertical="top" wrapText="1"/>
    </xf>
    <xf numFmtId="0" fontId="19" fillId="36" borderId="0" xfId="0" applyFont="1" applyFill="1" applyAlignment="1">
      <alignment horizontal="center" vertical="center" wrapText="1"/>
    </xf>
    <xf numFmtId="0" fontId="24" fillId="0" borderId="10" xfId="0" applyFont="1" applyBorder="1" applyAlignment="1">
      <alignment horizontal="center" vertical="center" wrapText="1"/>
    </xf>
    <xf numFmtId="0" fontId="27" fillId="0" borderId="15" xfId="0" applyFont="1" applyFill="1" applyBorder="1" applyAlignment="1">
      <alignment horizontal="justify" vertical="center" wrapText="1"/>
    </xf>
    <xf numFmtId="0" fontId="27" fillId="0" borderId="16" xfId="0" applyFont="1" applyFill="1" applyBorder="1" applyAlignment="1">
      <alignment horizontal="justify" vertical="center" wrapText="1"/>
    </xf>
    <xf numFmtId="0" fontId="27" fillId="0" borderId="14" xfId="0" applyFont="1" applyFill="1" applyBorder="1" applyAlignment="1">
      <alignment horizontal="justify"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165" fontId="29" fillId="0" borderId="14" xfId="0" applyNumberFormat="1" applyFont="1" applyFill="1" applyBorder="1" applyAlignment="1">
      <alignment horizontal="center" vertical="center" wrapText="1"/>
    </xf>
    <xf numFmtId="165" fontId="29" fillId="0" borderId="15" xfId="0" applyNumberFormat="1" applyFont="1" applyFill="1" applyBorder="1" applyAlignment="1">
      <alignment horizontal="center" vertical="center" wrapText="1"/>
    </xf>
    <xf numFmtId="164" fontId="24" fillId="0" borderId="19" xfId="0" applyNumberFormat="1" applyFont="1" applyFill="1" applyBorder="1" applyAlignment="1">
      <alignment horizontal="left" vertical="center" wrapText="1"/>
    </xf>
    <xf numFmtId="164" fontId="24" fillId="0" borderId="18" xfId="0" applyNumberFormat="1" applyFont="1" applyFill="1" applyBorder="1" applyAlignment="1">
      <alignment horizontal="left" vertical="center" wrapText="1"/>
    </xf>
    <xf numFmtId="0" fontId="22" fillId="0" borderId="0" xfId="0" applyFont="1" applyBorder="1" applyAlignment="1">
      <alignment horizontal="justify" vertical="top" wrapText="1"/>
    </xf>
    <xf numFmtId="0" fontId="30" fillId="0" borderId="22" xfId="0" applyFont="1" applyBorder="1" applyAlignment="1">
      <alignment horizontal="center" vertical="center" wrapText="1"/>
    </xf>
    <xf numFmtId="0" fontId="29" fillId="0" borderId="25" xfId="0" applyFont="1" applyBorder="1" applyAlignment="1">
      <alignment horizontal="center" vertical="top" wrapText="1"/>
    </xf>
    <xf numFmtId="0" fontId="29" fillId="0" borderId="17" xfId="0" applyFont="1" applyBorder="1" applyAlignment="1">
      <alignment horizontal="center" vertical="top" wrapText="1"/>
    </xf>
    <xf numFmtId="0" fontId="29" fillId="0" borderId="26" xfId="0" applyFont="1" applyBorder="1" applyAlignment="1">
      <alignment horizontal="center" vertical="top" wrapText="1"/>
    </xf>
    <xf numFmtId="0" fontId="22" fillId="0" borderId="21" xfId="0" applyFont="1" applyBorder="1" applyAlignment="1">
      <alignment horizontal="justify" vertical="top" wrapText="1"/>
    </xf>
    <xf numFmtId="0" fontId="22" fillId="0" borderId="29" xfId="0" applyFont="1" applyBorder="1" applyAlignment="1">
      <alignment horizontal="justify" vertical="top" wrapText="1"/>
    </xf>
    <xf numFmtId="0" fontId="22" fillId="0" borderId="28" xfId="0" applyFont="1" applyBorder="1" applyAlignment="1">
      <alignment horizontal="justify" vertical="top" wrapText="1"/>
    </xf>
    <xf numFmtId="0" fontId="29" fillId="35" borderId="30"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29" fillId="35" borderId="31" xfId="0" applyFont="1" applyFill="1" applyBorder="1" applyAlignment="1">
      <alignment horizontal="center" vertical="center" wrapText="1"/>
    </xf>
    <xf numFmtId="0" fontId="29" fillId="35" borderId="33" xfId="0" applyFont="1" applyFill="1" applyBorder="1" applyAlignment="1">
      <alignment horizontal="center" vertical="center" wrapText="1"/>
    </xf>
    <xf numFmtId="0" fontId="29" fillId="35" borderId="35" xfId="0" applyFont="1" applyFill="1" applyBorder="1" applyAlignment="1">
      <alignment horizontal="center" vertical="center" wrapText="1"/>
    </xf>
    <xf numFmtId="0" fontId="29" fillId="35" borderId="34" xfId="0" applyFont="1" applyFill="1" applyBorder="1" applyAlignment="1">
      <alignment horizontal="center" vertical="center" wrapText="1"/>
    </xf>
    <xf numFmtId="0" fontId="29" fillId="35" borderId="37" xfId="0" applyFont="1" applyFill="1" applyBorder="1" applyAlignment="1">
      <alignment horizontal="center" vertical="center" wrapText="1"/>
    </xf>
    <xf numFmtId="0" fontId="29" fillId="35" borderId="36" xfId="0" applyFont="1" applyFill="1" applyBorder="1" applyAlignment="1">
      <alignment horizontal="center" vertical="center" wrapText="1"/>
    </xf>
    <xf numFmtId="0" fontId="29" fillId="35" borderId="38"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0" xfId="0" applyFont="1" applyFill="1" applyBorder="1" applyAlignment="1">
      <alignment horizontal="center" vertical="center" wrapText="1"/>
    </xf>
    <xf numFmtId="0" fontId="29" fillId="35" borderId="41" xfId="0" applyFont="1" applyFill="1" applyBorder="1" applyAlignment="1">
      <alignment horizontal="center" vertical="center" wrapText="1"/>
    </xf>
    <xf numFmtId="0" fontId="29" fillId="35" borderId="42" xfId="0" applyFont="1" applyFill="1" applyBorder="1" applyAlignment="1">
      <alignment horizontal="center" vertical="center" wrapText="1"/>
    </xf>
    <xf numFmtId="0" fontId="29" fillId="35" borderId="43" xfId="0" applyFont="1" applyFill="1" applyBorder="1" applyAlignment="1">
      <alignment horizontal="center" vertical="center" wrapText="1"/>
    </xf>
    <xf numFmtId="0" fontId="29" fillId="35" borderId="44" xfId="0" applyFont="1" applyFill="1" applyBorder="1" applyAlignment="1">
      <alignment horizontal="center" vertical="center" wrapText="1"/>
    </xf>
    <xf numFmtId="0" fontId="29" fillId="35" borderId="46" xfId="0" applyFont="1" applyFill="1" applyBorder="1" applyAlignment="1">
      <alignment horizontal="center" vertical="center" wrapText="1"/>
    </xf>
    <xf numFmtId="0" fontId="29" fillId="35" borderId="47" xfId="0" applyFont="1" applyFill="1" applyBorder="1" applyAlignment="1">
      <alignment horizontal="center" vertical="center" wrapText="1"/>
    </xf>
    <xf numFmtId="0" fontId="29" fillId="0" borderId="20" xfId="0" applyFont="1" applyBorder="1" applyAlignment="1">
      <alignment horizontal="justify" vertical="center" wrapText="1"/>
    </xf>
    <xf numFmtId="0" fontId="29" fillId="0" borderId="0" xfId="0" applyFont="1" applyBorder="1" applyAlignment="1">
      <alignment horizontal="justify" vertical="center" wrapText="1"/>
    </xf>
    <xf numFmtId="0" fontId="22" fillId="0"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9" fillId="0" borderId="25" xfId="0" applyFont="1" applyFill="1" applyBorder="1" applyAlignment="1">
      <alignment horizontal="justify" vertical="top" wrapText="1"/>
    </xf>
    <xf numFmtId="0" fontId="29" fillId="0" borderId="17" xfId="0" applyFont="1" applyFill="1" applyBorder="1" applyAlignment="1">
      <alignment horizontal="justify" vertical="top" wrapText="1"/>
    </xf>
    <xf numFmtId="0" fontId="29" fillId="0" borderId="26" xfId="0" applyFont="1" applyFill="1" applyBorder="1" applyAlignment="1">
      <alignment horizontal="justify" vertical="top" wrapText="1"/>
    </xf>
    <xf numFmtId="0" fontId="29" fillId="0" borderId="55" xfId="0" applyFont="1" applyFill="1" applyBorder="1" applyAlignment="1">
      <alignment horizontal="justify" vertical="top" wrapText="1"/>
    </xf>
    <xf numFmtId="0" fontId="29" fillId="0" borderId="57" xfId="0" applyFont="1" applyFill="1" applyBorder="1" applyAlignment="1">
      <alignment horizontal="justify" vertical="top" wrapText="1"/>
    </xf>
    <xf numFmtId="0" fontId="29" fillId="0" borderId="56" xfId="0" applyFont="1" applyFill="1" applyBorder="1" applyAlignment="1">
      <alignment horizontal="justify" vertical="top" wrapText="1"/>
    </xf>
    <xf numFmtId="0" fontId="29" fillId="0" borderId="38" xfId="0" applyFont="1" applyFill="1" applyBorder="1" applyAlignment="1">
      <alignment horizontal="justify" vertical="top" wrapText="1"/>
    </xf>
    <xf numFmtId="0" fontId="29" fillId="0" borderId="39" xfId="0" applyFont="1" applyFill="1" applyBorder="1" applyAlignment="1">
      <alignment horizontal="justify" vertical="top" wrapText="1"/>
    </xf>
    <xf numFmtId="0" fontId="29" fillId="0" borderId="47" xfId="0" applyFont="1" applyFill="1" applyBorder="1" applyAlignment="1">
      <alignment horizontal="justify" vertical="top" wrapText="1"/>
    </xf>
    <xf numFmtId="0" fontId="29" fillId="35" borderId="25" xfId="0" applyFont="1" applyFill="1" applyBorder="1" applyAlignment="1">
      <alignment horizontal="center" vertical="center"/>
    </xf>
    <xf numFmtId="0" fontId="29" fillId="35" borderId="17" xfId="0" applyFont="1" applyFill="1" applyBorder="1" applyAlignment="1">
      <alignment horizontal="center" vertical="center"/>
    </xf>
    <xf numFmtId="0" fontId="29" fillId="35" borderId="48" xfId="0" applyFont="1" applyFill="1" applyBorder="1" applyAlignment="1">
      <alignment horizontal="center" vertical="center"/>
    </xf>
    <xf numFmtId="0" fontId="29" fillId="35" borderId="38" xfId="0" applyFont="1" applyFill="1" applyBorder="1" applyAlignment="1">
      <alignment horizontal="center" vertical="center"/>
    </xf>
    <xf numFmtId="0" fontId="29" fillId="35" borderId="39" xfId="0" applyFont="1" applyFill="1" applyBorder="1" applyAlignment="1">
      <alignment horizontal="center" vertical="center"/>
    </xf>
    <xf numFmtId="0" fontId="29" fillId="35" borderId="49" xfId="0" applyFont="1" applyFill="1" applyBorder="1" applyAlignment="1">
      <alignment horizontal="center" vertical="center"/>
    </xf>
    <xf numFmtId="0" fontId="29" fillId="0" borderId="50" xfId="0" applyFont="1" applyBorder="1" applyAlignment="1">
      <alignment horizontal="justify" vertical="top" wrapText="1"/>
    </xf>
    <xf numFmtId="0" fontId="29" fillId="0" borderId="22" xfId="0" applyFont="1" applyBorder="1" applyAlignment="1">
      <alignment horizontal="justify" vertical="top" wrapText="1"/>
    </xf>
    <xf numFmtId="0" fontId="29" fillId="0" borderId="52" xfId="0" applyFont="1" applyBorder="1" applyAlignment="1">
      <alignment horizontal="justify" vertical="top" wrapText="1"/>
    </xf>
    <xf numFmtId="0" fontId="29" fillId="0" borderId="53" xfId="0" applyFont="1" applyBorder="1" applyAlignment="1">
      <alignment horizontal="justify" vertical="top" wrapText="1"/>
    </xf>
    <xf numFmtId="164" fontId="44" fillId="0" borderId="89" xfId="0" applyNumberFormat="1" applyFont="1" applyFill="1" applyBorder="1" applyAlignment="1">
      <alignment horizontal="justify" vertical="top" wrapText="1"/>
    </xf>
    <xf numFmtId="164" fontId="44" fillId="0" borderId="90" xfId="0" applyNumberFormat="1" applyFont="1" applyFill="1" applyBorder="1" applyAlignment="1">
      <alignment horizontal="justify" vertical="top" wrapText="1"/>
    </xf>
    <xf numFmtId="164" fontId="44" fillId="0" borderId="15" xfId="0" applyNumberFormat="1" applyFont="1" applyFill="1" applyBorder="1" applyAlignment="1">
      <alignment horizontal="justify" vertical="top" wrapText="1"/>
    </xf>
    <xf numFmtId="164" fontId="44" fillId="0" borderId="16" xfId="0" applyNumberFormat="1" applyFont="1" applyFill="1" applyBorder="1" applyAlignment="1">
      <alignment horizontal="justify" vertical="top" wrapText="1"/>
    </xf>
    <xf numFmtId="0" fontId="29" fillId="0" borderId="91" xfId="0" applyFont="1" applyBorder="1" applyAlignment="1">
      <alignment horizontal="left" vertical="center" wrapText="1"/>
    </xf>
    <xf numFmtId="0" fontId="29" fillId="0" borderId="14" xfId="0" applyFont="1" applyBorder="1" applyAlignment="1">
      <alignment horizontal="left" vertical="center" wrapText="1"/>
    </xf>
    <xf numFmtId="0" fontId="22" fillId="0" borderId="73" xfId="0" applyFont="1" applyBorder="1" applyAlignment="1">
      <alignment vertical="top" wrapText="1"/>
    </xf>
    <xf numFmtId="0" fontId="22" fillId="0" borderId="73" xfId="0" applyFont="1" applyBorder="1" applyAlignment="1">
      <alignment horizontal="justify" vertical="top" wrapText="1"/>
    </xf>
    <xf numFmtId="0" fontId="29" fillId="0" borderId="62" xfId="0" applyFont="1" applyBorder="1" applyAlignment="1">
      <alignment horizontal="center" vertical="top" wrapText="1"/>
    </xf>
    <xf numFmtId="0" fontId="29" fillId="0" borderId="61" xfId="0" applyFont="1" applyBorder="1" applyAlignment="1">
      <alignment horizontal="center" vertical="top" wrapText="1"/>
    </xf>
    <xf numFmtId="0" fontId="22" fillId="0" borderId="80" xfId="0" applyFont="1" applyBorder="1" applyAlignment="1">
      <alignment horizontal="justify" vertical="top" wrapText="1"/>
    </xf>
    <xf numFmtId="0" fontId="29" fillId="35" borderId="79" xfId="0" applyFont="1" applyFill="1" applyBorder="1" applyAlignment="1">
      <alignment horizontal="center" vertical="center" wrapText="1"/>
    </xf>
    <xf numFmtId="0" fontId="29" fillId="35" borderId="72" xfId="0" applyFont="1" applyFill="1" applyBorder="1" applyAlignment="1">
      <alignment horizontal="center" vertical="center" wrapText="1"/>
    </xf>
    <xf numFmtId="0" fontId="29" fillId="35" borderId="75"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77" xfId="0" applyFont="1" applyFill="1" applyBorder="1" applyAlignment="1">
      <alignment horizontal="center" vertical="center" wrapText="1"/>
    </xf>
    <xf numFmtId="0" fontId="29" fillId="35" borderId="58" xfId="0" applyFont="1" applyFill="1" applyBorder="1" applyAlignment="1">
      <alignment horizontal="center" vertical="center" wrapText="1"/>
    </xf>
    <xf numFmtId="0" fontId="29" fillId="0" borderId="94" xfId="0" applyFont="1" applyBorder="1" applyAlignment="1">
      <alignment horizontal="justify" vertical="center" wrapText="1"/>
    </xf>
    <xf numFmtId="0" fontId="29" fillId="0" borderId="93" xfId="0" applyFont="1" applyBorder="1" applyAlignment="1">
      <alignment horizontal="justify" vertical="center" wrapText="1"/>
    </xf>
    <xf numFmtId="0" fontId="29" fillId="35" borderId="78" xfId="0" applyFont="1" applyFill="1" applyBorder="1" applyAlignment="1">
      <alignment horizontal="center" vertical="center" wrapText="1"/>
    </xf>
    <xf numFmtId="0" fontId="29" fillId="35" borderId="60" xfId="0" applyFont="1" applyFill="1" applyBorder="1" applyAlignment="1">
      <alignment horizontal="center" vertical="center" wrapText="1"/>
    </xf>
    <xf numFmtId="0" fontId="29" fillId="35" borderId="76" xfId="0" applyFont="1" applyFill="1" applyBorder="1" applyAlignment="1">
      <alignment horizontal="center" vertical="center" wrapText="1"/>
    </xf>
    <xf numFmtId="0" fontId="29" fillId="0" borderId="74" xfId="0" applyFont="1" applyBorder="1" applyAlignment="1">
      <alignment horizontal="justify" vertical="center" wrapText="1"/>
    </xf>
    <xf numFmtId="0" fontId="29" fillId="0" borderId="92" xfId="0" applyFont="1" applyBorder="1" applyAlignment="1">
      <alignment horizontal="justify" vertical="center" wrapText="1"/>
    </xf>
    <xf numFmtId="0" fontId="29" fillId="0" borderId="10" xfId="0" applyFont="1" applyBorder="1" applyAlignment="1">
      <alignment horizontal="justify" vertical="center" wrapText="1"/>
    </xf>
    <xf numFmtId="0" fontId="22" fillId="0" borderId="10" xfId="0" applyFont="1" applyFill="1" applyBorder="1" applyAlignment="1">
      <alignment horizontal="center" vertical="center" wrapText="1"/>
    </xf>
    <xf numFmtId="0" fontId="29" fillId="35" borderId="62" xfId="0" applyFont="1" applyFill="1" applyBorder="1" applyAlignment="1">
      <alignment horizontal="center" vertical="center"/>
    </xf>
    <xf numFmtId="0" fontId="29" fillId="35" borderId="60" xfId="0" applyFont="1" applyFill="1" applyBorder="1" applyAlignment="1">
      <alignment horizontal="center" vertical="center"/>
    </xf>
    <xf numFmtId="0" fontId="29" fillId="35" borderId="59" xfId="0" applyFont="1" applyFill="1" applyBorder="1" applyAlignment="1">
      <alignment horizontal="center" vertical="center"/>
    </xf>
    <xf numFmtId="0" fontId="29" fillId="35" borderId="71" xfId="0" applyFont="1" applyFill="1" applyBorder="1" applyAlignment="1">
      <alignment horizontal="center" vertical="center"/>
    </xf>
    <xf numFmtId="0" fontId="29" fillId="0" borderId="62" xfId="0" applyFont="1" applyFill="1" applyBorder="1" applyAlignment="1">
      <alignment horizontal="justify" vertical="top" wrapText="1"/>
    </xf>
    <xf numFmtId="0" fontId="29" fillId="0" borderId="61" xfId="0" applyFont="1" applyFill="1" applyBorder="1" applyAlignment="1">
      <alignment horizontal="justify" vertical="top" wrapText="1"/>
    </xf>
    <xf numFmtId="0" fontId="29" fillId="0" borderId="60" xfId="0" applyFont="1" applyFill="1" applyBorder="1" applyAlignment="1">
      <alignment horizontal="justify" vertical="top" wrapText="1"/>
    </xf>
    <xf numFmtId="0" fontId="29" fillId="0" borderId="59" xfId="0" applyFont="1" applyFill="1" applyBorder="1" applyAlignment="1">
      <alignment horizontal="justify" vertical="top" wrapText="1"/>
    </xf>
    <xf numFmtId="0" fontId="29" fillId="0" borderId="58" xfId="0" applyFont="1" applyFill="1" applyBorder="1" applyAlignment="1">
      <alignment horizontal="justify" vertical="top" wrapText="1"/>
    </xf>
    <xf numFmtId="0" fontId="29" fillId="0" borderId="69" xfId="0" applyFont="1" applyBorder="1" applyAlignment="1">
      <alignment horizontal="justify" vertical="top" wrapText="1"/>
    </xf>
    <xf numFmtId="0" fontId="29" fillId="0" borderId="67" xfId="0" applyFont="1" applyBorder="1" applyAlignment="1">
      <alignment horizontal="justify" vertical="top" wrapText="1"/>
    </xf>
    <xf numFmtId="0" fontId="29" fillId="0" borderId="66" xfId="0" applyFont="1" applyBorder="1" applyAlignment="1">
      <alignment horizontal="justify" vertical="top" wrapText="1"/>
    </xf>
    <xf numFmtId="0" fontId="29" fillId="0" borderId="64" xfId="0" applyFont="1" applyFill="1" applyBorder="1" applyAlignment="1">
      <alignment horizontal="justify" vertical="top" wrapText="1"/>
    </xf>
    <xf numFmtId="0" fontId="29" fillId="0" borderId="63" xfId="0" applyFont="1" applyFill="1" applyBorder="1" applyAlignment="1">
      <alignment horizontal="justify" vertical="top" wrapText="1"/>
    </xf>
    <xf numFmtId="0" fontId="29" fillId="0" borderId="98" xfId="0" applyFont="1" applyBorder="1" applyAlignment="1">
      <alignment horizontal="justify" vertical="top" wrapText="1"/>
    </xf>
    <xf numFmtId="0" fontId="29" fillId="0" borderId="99" xfId="0" applyFont="1" applyBorder="1" applyAlignment="1">
      <alignment horizontal="justify" vertical="top" wrapText="1"/>
    </xf>
    <xf numFmtId="0" fontId="29" fillId="0" borderId="96" xfId="0" applyFont="1" applyBorder="1" applyAlignment="1">
      <alignment horizontal="justify" vertical="top" wrapText="1"/>
    </xf>
    <xf numFmtId="0" fontId="29" fillId="0" borderId="97" xfId="0" applyFont="1" applyBorder="1" applyAlignment="1">
      <alignment horizontal="justify" vertical="top" wrapText="1"/>
    </xf>
    <xf numFmtId="0" fontId="25" fillId="34" borderId="11" xfId="0" applyFont="1" applyFill="1" applyBorder="1" applyAlignment="1">
      <alignment horizontal="center" vertical="center"/>
    </xf>
    <xf numFmtId="0" fontId="25" fillId="34" borderId="12" xfId="0" applyFont="1" applyFill="1" applyBorder="1" applyAlignment="1">
      <alignment horizontal="center" vertical="center"/>
    </xf>
    <xf numFmtId="0" fontId="25" fillId="34" borderId="13" xfId="0" applyFont="1" applyFill="1" applyBorder="1" applyAlignment="1">
      <alignment horizontal="center" vertical="center"/>
    </xf>
    <xf numFmtId="0" fontId="29" fillId="0" borderId="92" xfId="0" applyFont="1" applyFill="1" applyBorder="1" applyAlignment="1">
      <alignment horizontal="justify" vertical="top" wrapText="1"/>
    </xf>
    <xf numFmtId="0" fontId="29" fillId="0" borderId="10" xfId="0" applyFont="1" applyFill="1" applyBorder="1" applyAlignment="1">
      <alignment horizontal="justify" vertical="top" wrapText="1"/>
    </xf>
    <xf numFmtId="0" fontId="29" fillId="0" borderId="95" xfId="0" applyFont="1" applyFill="1" applyBorder="1" applyAlignment="1">
      <alignment horizontal="justify" vertical="top"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3"/>
    <cellStyle name="Neutral" xfId="8" builtinId="28" customBuiltin="1"/>
    <cellStyle name="Normal" xfId="0" builtinId="0" customBuiltin="1"/>
    <cellStyle name="Normal 2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34" Type="http://schemas.openxmlformats.org/officeDocument/2006/relationships/externalLink" Target="externalLinks/externalLink26.xml"/><Relationship Id="rId139" Type="http://schemas.openxmlformats.org/officeDocument/2006/relationships/externalLink" Target="externalLinks/externalLink3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6.xml"/><Relationship Id="rId129" Type="http://schemas.openxmlformats.org/officeDocument/2006/relationships/externalLink" Target="externalLinks/externalLink2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2.xml"/><Relationship Id="rId14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2.xml"/><Relationship Id="rId135" Type="http://schemas.openxmlformats.org/officeDocument/2006/relationships/externalLink" Target="externalLinks/externalLink2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externalLink" Target="externalLinks/externalLink17.xml"/><Relationship Id="rId141" Type="http://schemas.openxmlformats.org/officeDocument/2006/relationships/externalLink" Target="externalLinks/externalLink33.xml"/><Relationship Id="rId14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5"/>
  <sheetViews>
    <sheetView showGridLines="0" tabSelected="1" view="pageBreakPreview" zoomScaleNormal="100" zoomScaleSheetLayoutView="100" workbookViewId="0">
      <selection sqref="A1:D1"/>
    </sheetView>
  </sheetViews>
  <sheetFormatPr baseColWidth="10" defaultColWidth="11" defaultRowHeight="18"/>
  <cols>
    <col min="1" max="1" width="4.42578125" style="65" customWidth="1"/>
    <col min="2" max="2" width="4.28515625" style="65" bestFit="1" customWidth="1"/>
    <col min="3" max="3" width="50.42578125" style="65" customWidth="1"/>
    <col min="4" max="4" width="16.42578125" style="65" customWidth="1"/>
    <col min="5" max="5" width="14.5703125" style="65" customWidth="1"/>
    <col min="6" max="7" width="13.85546875" style="65" customWidth="1"/>
    <col min="8" max="8" width="1.28515625" style="65" customWidth="1"/>
    <col min="9" max="10" width="13.85546875" style="65" customWidth="1"/>
    <col min="11" max="11" width="14.140625" style="65" customWidth="1"/>
    <col min="12" max="12" width="15.28515625" style="65" customWidth="1"/>
    <col min="13" max="13" width="2.85546875" style="65" customWidth="1"/>
    <col min="14" max="16384" width="11" style="65"/>
  </cols>
  <sheetData>
    <row r="1" spans="1:13" ht="49.5" customHeight="1">
      <c r="A1" s="148" t="s">
        <v>2434</v>
      </c>
      <c r="B1" s="148"/>
      <c r="C1" s="148"/>
      <c r="D1" s="148"/>
      <c r="E1" s="87" t="s">
        <v>2433</v>
      </c>
    </row>
    <row r="3" spans="1:13" ht="30.75" customHeight="1" thickBot="1">
      <c r="B3" s="149" t="s">
        <v>2432</v>
      </c>
      <c r="C3" s="149"/>
      <c r="D3" s="149"/>
      <c r="E3" s="149"/>
      <c r="F3" s="149"/>
      <c r="G3" s="149"/>
      <c r="H3" s="149"/>
      <c r="I3" s="149"/>
      <c r="J3" s="149"/>
      <c r="K3" s="149"/>
      <c r="L3" s="149"/>
    </row>
    <row r="4" spans="1:13" ht="8.25" customHeight="1">
      <c r="B4" s="86"/>
      <c r="C4" s="86"/>
      <c r="D4" s="86"/>
      <c r="E4" s="86"/>
      <c r="F4" s="86"/>
      <c r="G4" s="86"/>
      <c r="H4" s="86"/>
      <c r="I4" s="86"/>
      <c r="J4" s="86"/>
      <c r="K4" s="86"/>
      <c r="L4" s="86"/>
    </row>
    <row r="5" spans="1:13" ht="45.75" customHeight="1">
      <c r="B5" s="150" t="s">
        <v>2431</v>
      </c>
      <c r="C5" s="150"/>
      <c r="D5" s="150"/>
      <c r="E5" s="150"/>
      <c r="F5" s="150"/>
      <c r="G5" s="150"/>
      <c r="H5" s="85"/>
      <c r="I5" s="151" t="str">
        <f>"Avances en "&amp;TEXT(I10+J10+K10+L10,"#,##0")&amp;" indicadores"&amp;CHAR(10)&amp;"por rangos de porcentaje"</f>
        <v>Avances en 248 indicadores
por rangos de porcentaje</v>
      </c>
      <c r="J5" s="150"/>
      <c r="K5" s="150"/>
      <c r="L5" s="150"/>
    </row>
    <row r="6" spans="1:13" ht="24" customHeight="1">
      <c r="B6" s="152" t="s">
        <v>3</v>
      </c>
      <c r="C6" s="152"/>
      <c r="D6" s="153" t="s">
        <v>2430</v>
      </c>
      <c r="E6" s="153" t="s">
        <v>2429</v>
      </c>
      <c r="F6" s="153" t="s">
        <v>2428</v>
      </c>
      <c r="G6" s="153" t="s">
        <v>2427</v>
      </c>
      <c r="H6" s="83"/>
      <c r="I6" s="153" t="s">
        <v>2426</v>
      </c>
      <c r="J6" s="153" t="s">
        <v>2425</v>
      </c>
      <c r="K6" s="153" t="s">
        <v>2424</v>
      </c>
      <c r="L6" s="152" t="s">
        <v>2423</v>
      </c>
    </row>
    <row r="7" spans="1:13" s="82" customFormat="1" ht="35.25" customHeight="1">
      <c r="A7" s="84"/>
      <c r="B7" s="152"/>
      <c r="C7" s="152"/>
      <c r="D7" s="153"/>
      <c r="E7" s="153"/>
      <c r="F7" s="153"/>
      <c r="G7" s="153"/>
      <c r="H7" s="83"/>
      <c r="I7" s="153"/>
      <c r="J7" s="152"/>
      <c r="K7" s="152"/>
      <c r="L7" s="152"/>
    </row>
    <row r="8" spans="1:13" s="76" customFormat="1" ht="8.25" customHeight="1" thickBot="1">
      <c r="A8" s="79"/>
      <c r="B8" s="80"/>
      <c r="C8" s="80"/>
      <c r="D8" s="81"/>
      <c r="E8" s="81"/>
      <c r="F8" s="81"/>
      <c r="G8" s="81"/>
      <c r="H8" s="81"/>
      <c r="I8" s="81"/>
      <c r="J8" s="80"/>
      <c r="K8" s="80"/>
      <c r="L8" s="80"/>
    </row>
    <row r="9" spans="1:13" s="76" customFormat="1" ht="8.25" customHeight="1" thickBot="1">
      <c r="A9" s="79"/>
      <c r="B9" s="77"/>
      <c r="C9" s="77"/>
      <c r="D9" s="78"/>
      <c r="E9" s="78"/>
      <c r="F9" s="78"/>
      <c r="G9" s="78"/>
      <c r="H9" s="78"/>
      <c r="I9" s="78"/>
      <c r="J9" s="77"/>
      <c r="K9" s="77"/>
      <c r="L9" s="77"/>
    </row>
    <row r="10" spans="1:13">
      <c r="B10" s="147" t="s">
        <v>2422</v>
      </c>
      <c r="C10" s="147"/>
      <c r="D10" s="73">
        <f t="shared" ref="D10:L10" si="0">SUM(D12:D43)</f>
        <v>418</v>
      </c>
      <c r="E10" s="73">
        <f t="shared" si="0"/>
        <v>149</v>
      </c>
      <c r="F10" s="73">
        <f t="shared" si="0"/>
        <v>248</v>
      </c>
      <c r="G10" s="73">
        <f t="shared" si="0"/>
        <v>21</v>
      </c>
      <c r="H10" s="75">
        <f t="shared" si="0"/>
        <v>0</v>
      </c>
      <c r="I10" s="73">
        <f t="shared" si="0"/>
        <v>37</v>
      </c>
      <c r="J10" s="73">
        <f t="shared" si="0"/>
        <v>25</v>
      </c>
      <c r="K10" s="74">
        <f t="shared" si="0"/>
        <v>48</v>
      </c>
      <c r="L10" s="74">
        <f t="shared" si="0"/>
        <v>138</v>
      </c>
    </row>
    <row r="11" spans="1:13">
      <c r="B11" s="147" t="s">
        <v>2421</v>
      </c>
      <c r="C11" s="147"/>
      <c r="D11" s="73"/>
      <c r="E11" s="71">
        <f>E10/$D$10*100</f>
        <v>35.645933014354064</v>
      </c>
      <c r="F11" s="71">
        <f>F10/$D$10*100</f>
        <v>59.330143540669852</v>
      </c>
      <c r="G11" s="71">
        <f>G10/$D$10*100</f>
        <v>5.0239234449760763</v>
      </c>
      <c r="H11" s="71"/>
      <c r="I11" s="73">
        <f>I10/($I$10+$J$10+$K$10+$L$10)*100</f>
        <v>14.919354838709678</v>
      </c>
      <c r="J11" s="71">
        <f>J10/($I$10+$J$10+$K$10+$L$10)*100</f>
        <v>10.080645161290322</v>
      </c>
      <c r="K11" s="71">
        <f>K10/($I$10+$J$10+$K$10+$L$10)*100</f>
        <v>19.35483870967742</v>
      </c>
      <c r="L11" s="71">
        <f>L10/($I$10+$J$10+$K$10+$L$10)*100</f>
        <v>55.645161290322577</v>
      </c>
    </row>
    <row r="12" spans="1:13">
      <c r="B12" s="70">
        <v>1</v>
      </c>
      <c r="C12" s="72" t="s">
        <v>5</v>
      </c>
      <c r="D12" s="71">
        <v>5</v>
      </c>
      <c r="E12" s="71">
        <v>1</v>
      </c>
      <c r="F12" s="71">
        <v>4</v>
      </c>
      <c r="G12" s="71">
        <v>0</v>
      </c>
      <c r="H12" s="71" t="s">
        <v>46</v>
      </c>
      <c r="I12" s="71">
        <v>0</v>
      </c>
      <c r="J12" s="71">
        <v>0</v>
      </c>
      <c r="K12" s="71">
        <v>0</v>
      </c>
      <c r="L12" s="71">
        <v>4</v>
      </c>
      <c r="M12" s="67"/>
    </row>
    <row r="13" spans="1:13">
      <c r="B13" s="70">
        <v>4</v>
      </c>
      <c r="C13" s="72" t="s">
        <v>101</v>
      </c>
      <c r="D13" s="71">
        <v>16</v>
      </c>
      <c r="E13" s="71">
        <v>3</v>
      </c>
      <c r="F13" s="71">
        <v>12</v>
      </c>
      <c r="G13" s="71">
        <v>1</v>
      </c>
      <c r="H13" s="71" t="s">
        <v>46</v>
      </c>
      <c r="I13" s="71">
        <v>4</v>
      </c>
      <c r="J13" s="71">
        <v>1</v>
      </c>
      <c r="K13" s="71">
        <v>2</v>
      </c>
      <c r="L13" s="71">
        <v>5</v>
      </c>
      <c r="M13" s="67"/>
    </row>
    <row r="14" spans="1:13">
      <c r="B14" s="70">
        <v>5</v>
      </c>
      <c r="C14" s="72" t="s">
        <v>218</v>
      </c>
      <c r="D14" s="71">
        <v>6</v>
      </c>
      <c r="E14" s="71">
        <v>0</v>
      </c>
      <c r="F14" s="71">
        <v>6</v>
      </c>
      <c r="G14" s="71">
        <v>0</v>
      </c>
      <c r="H14" s="71" t="s">
        <v>46</v>
      </c>
      <c r="I14" s="71">
        <v>3</v>
      </c>
      <c r="J14" s="71">
        <v>2</v>
      </c>
      <c r="K14" s="71">
        <v>0</v>
      </c>
      <c r="L14" s="71">
        <v>1</v>
      </c>
      <c r="M14" s="67"/>
    </row>
    <row r="15" spans="1:13">
      <c r="B15" s="70">
        <v>6</v>
      </c>
      <c r="C15" s="72" t="s">
        <v>194</v>
      </c>
      <c r="D15" s="71">
        <v>4</v>
      </c>
      <c r="E15" s="71">
        <v>0</v>
      </c>
      <c r="F15" s="71">
        <v>3</v>
      </c>
      <c r="G15" s="71">
        <v>1</v>
      </c>
      <c r="H15" s="71" t="s">
        <v>46</v>
      </c>
      <c r="I15" s="71">
        <v>0</v>
      </c>
      <c r="J15" s="71">
        <v>0</v>
      </c>
      <c r="K15" s="71">
        <v>1</v>
      </c>
      <c r="L15" s="71">
        <v>2</v>
      </c>
      <c r="M15" s="67"/>
    </row>
    <row r="16" spans="1:13" ht="18.75" customHeight="1">
      <c r="B16" s="70">
        <v>7</v>
      </c>
      <c r="C16" s="72" t="s">
        <v>274</v>
      </c>
      <c r="D16" s="71">
        <v>6</v>
      </c>
      <c r="E16" s="71">
        <v>0</v>
      </c>
      <c r="F16" s="71">
        <v>6</v>
      </c>
      <c r="G16" s="71">
        <v>0</v>
      </c>
      <c r="H16" s="71" t="s">
        <v>46</v>
      </c>
      <c r="I16" s="71">
        <v>0</v>
      </c>
      <c r="J16" s="71">
        <v>0</v>
      </c>
      <c r="K16" s="71">
        <v>0</v>
      </c>
      <c r="L16" s="71">
        <v>6</v>
      </c>
      <c r="M16" s="67"/>
    </row>
    <row r="17" spans="2:13">
      <c r="B17" s="70">
        <v>8</v>
      </c>
      <c r="C17" s="72" t="s">
        <v>292</v>
      </c>
      <c r="D17" s="71">
        <v>8</v>
      </c>
      <c r="E17" s="71">
        <v>3</v>
      </c>
      <c r="F17" s="71">
        <v>5</v>
      </c>
      <c r="G17" s="71">
        <v>0</v>
      </c>
      <c r="H17" s="71" t="s">
        <v>46</v>
      </c>
      <c r="I17" s="71">
        <v>1</v>
      </c>
      <c r="J17" s="71">
        <v>0</v>
      </c>
      <c r="K17" s="71">
        <v>1</v>
      </c>
      <c r="L17" s="71">
        <v>3</v>
      </c>
      <c r="M17" s="67"/>
    </row>
    <row r="18" spans="2:13" ht="18.75" customHeight="1">
      <c r="B18" s="70">
        <v>9</v>
      </c>
      <c r="C18" s="72" t="s">
        <v>366</v>
      </c>
      <c r="D18" s="71">
        <v>4</v>
      </c>
      <c r="E18" s="71">
        <v>0</v>
      </c>
      <c r="F18" s="71">
        <v>4</v>
      </c>
      <c r="G18" s="71">
        <v>0</v>
      </c>
      <c r="H18" s="71" t="s">
        <v>46</v>
      </c>
      <c r="I18" s="71">
        <v>0</v>
      </c>
      <c r="J18" s="71">
        <v>0</v>
      </c>
      <c r="K18" s="71">
        <v>1</v>
      </c>
      <c r="L18" s="71">
        <v>3</v>
      </c>
      <c r="M18" s="67"/>
    </row>
    <row r="19" spans="2:13">
      <c r="B19" s="70">
        <v>10</v>
      </c>
      <c r="C19" s="72" t="s">
        <v>380</v>
      </c>
      <c r="D19" s="71">
        <v>2</v>
      </c>
      <c r="E19" s="71">
        <v>1</v>
      </c>
      <c r="F19" s="71">
        <v>1</v>
      </c>
      <c r="G19" s="71">
        <v>0</v>
      </c>
      <c r="H19" s="71" t="s">
        <v>46</v>
      </c>
      <c r="I19" s="71">
        <v>0</v>
      </c>
      <c r="J19" s="71">
        <v>0</v>
      </c>
      <c r="K19" s="71">
        <v>1</v>
      </c>
      <c r="L19" s="71">
        <v>0</v>
      </c>
      <c r="M19" s="67"/>
    </row>
    <row r="20" spans="2:13" ht="18.75" customHeight="1">
      <c r="B20" s="70">
        <v>11</v>
      </c>
      <c r="C20" s="72" t="s">
        <v>428</v>
      </c>
      <c r="D20" s="71">
        <v>48</v>
      </c>
      <c r="E20" s="71">
        <v>25</v>
      </c>
      <c r="F20" s="71">
        <v>15</v>
      </c>
      <c r="G20" s="71">
        <v>8</v>
      </c>
      <c r="H20" s="71" t="s">
        <v>46</v>
      </c>
      <c r="I20" s="71">
        <v>2</v>
      </c>
      <c r="J20" s="71">
        <v>2</v>
      </c>
      <c r="K20" s="71">
        <v>4</v>
      </c>
      <c r="L20" s="71">
        <v>7</v>
      </c>
      <c r="M20" s="67"/>
    </row>
    <row r="21" spans="2:13">
      <c r="B21" s="70">
        <v>12</v>
      </c>
      <c r="C21" s="72" t="s">
        <v>728</v>
      </c>
      <c r="D21" s="71">
        <v>124</v>
      </c>
      <c r="E21" s="71">
        <v>28</v>
      </c>
      <c r="F21" s="71">
        <v>95</v>
      </c>
      <c r="G21" s="71">
        <v>1</v>
      </c>
      <c r="H21" s="71" t="s">
        <v>46</v>
      </c>
      <c r="I21" s="71">
        <v>7</v>
      </c>
      <c r="J21" s="71">
        <v>10</v>
      </c>
      <c r="K21" s="71">
        <v>26</v>
      </c>
      <c r="L21" s="71">
        <v>52</v>
      </c>
      <c r="M21" s="67"/>
    </row>
    <row r="22" spans="2:13">
      <c r="B22" s="70">
        <v>13</v>
      </c>
      <c r="C22" s="72" t="s">
        <v>1182</v>
      </c>
      <c r="D22" s="71">
        <v>3</v>
      </c>
      <c r="E22" s="71">
        <v>1</v>
      </c>
      <c r="F22" s="71">
        <v>1</v>
      </c>
      <c r="G22" s="71">
        <v>1</v>
      </c>
      <c r="H22" s="71" t="s">
        <v>46</v>
      </c>
      <c r="I22" s="71">
        <v>0</v>
      </c>
      <c r="J22" s="71">
        <v>0</v>
      </c>
      <c r="K22" s="71">
        <v>0</v>
      </c>
      <c r="L22" s="71">
        <v>1</v>
      </c>
      <c r="M22" s="67"/>
    </row>
    <row r="23" spans="2:13">
      <c r="B23" s="70">
        <v>14</v>
      </c>
      <c r="C23" s="72" t="s">
        <v>1195</v>
      </c>
      <c r="D23" s="71">
        <v>9</v>
      </c>
      <c r="E23" s="71">
        <v>1</v>
      </c>
      <c r="F23" s="71">
        <v>6</v>
      </c>
      <c r="G23" s="71">
        <v>2</v>
      </c>
      <c r="H23" s="71" t="s">
        <v>46</v>
      </c>
      <c r="I23" s="71">
        <v>1</v>
      </c>
      <c r="J23" s="71">
        <v>2</v>
      </c>
      <c r="K23" s="71">
        <v>0</v>
      </c>
      <c r="L23" s="71">
        <v>3</v>
      </c>
      <c r="M23" s="67"/>
    </row>
    <row r="24" spans="2:13">
      <c r="B24" s="70">
        <v>15</v>
      </c>
      <c r="C24" s="72" t="s">
        <v>1254</v>
      </c>
      <c r="D24" s="71">
        <v>6</v>
      </c>
      <c r="E24" s="71">
        <v>3</v>
      </c>
      <c r="F24" s="71">
        <v>3</v>
      </c>
      <c r="G24" s="71">
        <v>0</v>
      </c>
      <c r="H24" s="71" t="s">
        <v>46</v>
      </c>
      <c r="I24" s="71">
        <v>1</v>
      </c>
      <c r="J24" s="71">
        <v>0</v>
      </c>
      <c r="K24" s="71">
        <v>0</v>
      </c>
      <c r="L24" s="71">
        <v>2</v>
      </c>
      <c r="M24" s="67"/>
    </row>
    <row r="25" spans="2:13">
      <c r="B25" s="70">
        <v>16</v>
      </c>
      <c r="C25" s="72" t="s">
        <v>1294</v>
      </c>
      <c r="D25" s="71">
        <v>5</v>
      </c>
      <c r="E25" s="71">
        <v>1</v>
      </c>
      <c r="F25" s="71">
        <v>4</v>
      </c>
      <c r="G25" s="71">
        <v>0</v>
      </c>
      <c r="H25" s="71" t="s">
        <v>46</v>
      </c>
      <c r="I25" s="71">
        <v>0</v>
      </c>
      <c r="J25" s="71">
        <v>1</v>
      </c>
      <c r="K25" s="71">
        <v>0</v>
      </c>
      <c r="L25" s="71">
        <v>3</v>
      </c>
      <c r="M25" s="67"/>
    </row>
    <row r="26" spans="2:13">
      <c r="B26" s="70">
        <v>18</v>
      </c>
      <c r="C26" s="72" t="s">
        <v>1354</v>
      </c>
      <c r="D26" s="71">
        <v>14</v>
      </c>
      <c r="E26" s="71">
        <v>7</v>
      </c>
      <c r="F26" s="71">
        <v>4</v>
      </c>
      <c r="G26" s="71">
        <v>3</v>
      </c>
      <c r="H26" s="71" t="s">
        <v>46</v>
      </c>
      <c r="I26" s="71">
        <v>1</v>
      </c>
      <c r="J26" s="71">
        <v>1</v>
      </c>
      <c r="K26" s="71">
        <v>0</v>
      </c>
      <c r="L26" s="71">
        <v>2</v>
      </c>
      <c r="M26" s="67"/>
    </row>
    <row r="27" spans="2:13">
      <c r="B27" s="70">
        <v>19</v>
      </c>
      <c r="C27" s="72" t="s">
        <v>1388</v>
      </c>
      <c r="D27" s="71">
        <v>1</v>
      </c>
      <c r="E27" s="71">
        <v>1</v>
      </c>
      <c r="F27" s="71">
        <v>0</v>
      </c>
      <c r="G27" s="71">
        <v>0</v>
      </c>
      <c r="H27" s="71" t="s">
        <v>46</v>
      </c>
      <c r="I27" s="71">
        <v>0</v>
      </c>
      <c r="J27" s="71">
        <v>0</v>
      </c>
      <c r="K27" s="71">
        <v>0</v>
      </c>
      <c r="L27" s="71">
        <v>0</v>
      </c>
      <c r="M27" s="67"/>
    </row>
    <row r="28" spans="2:13">
      <c r="B28" s="70">
        <v>20</v>
      </c>
      <c r="C28" s="72" t="s">
        <v>1407</v>
      </c>
      <c r="D28" s="71">
        <v>10</v>
      </c>
      <c r="E28" s="71">
        <v>6</v>
      </c>
      <c r="F28" s="71">
        <v>3</v>
      </c>
      <c r="G28" s="71">
        <v>1</v>
      </c>
      <c r="H28" s="71" t="s">
        <v>46</v>
      </c>
      <c r="I28" s="71">
        <v>0</v>
      </c>
      <c r="J28" s="71">
        <v>0</v>
      </c>
      <c r="K28" s="71">
        <v>1</v>
      </c>
      <c r="L28" s="71">
        <v>2</v>
      </c>
      <c r="M28" s="67"/>
    </row>
    <row r="29" spans="2:13">
      <c r="B29" s="70">
        <v>21</v>
      </c>
      <c r="C29" s="72" t="s">
        <v>1507</v>
      </c>
      <c r="D29" s="71">
        <v>4</v>
      </c>
      <c r="E29" s="71">
        <v>1</v>
      </c>
      <c r="F29" s="71">
        <v>3</v>
      </c>
      <c r="G29" s="71">
        <v>0</v>
      </c>
      <c r="H29" s="71" t="s">
        <v>46</v>
      </c>
      <c r="I29" s="71">
        <v>1</v>
      </c>
      <c r="J29" s="71">
        <v>0</v>
      </c>
      <c r="K29" s="71">
        <v>0</v>
      </c>
      <c r="L29" s="71">
        <v>2</v>
      </c>
      <c r="M29" s="67"/>
    </row>
    <row r="30" spans="2:13">
      <c r="B30" s="70">
        <v>22</v>
      </c>
      <c r="C30" s="72" t="s">
        <v>1518</v>
      </c>
      <c r="D30" s="71">
        <v>21</v>
      </c>
      <c r="E30" s="71">
        <v>14</v>
      </c>
      <c r="F30" s="71">
        <v>7</v>
      </c>
      <c r="G30" s="71">
        <v>0</v>
      </c>
      <c r="H30" s="71" t="s">
        <v>46</v>
      </c>
      <c r="I30" s="71">
        <v>4</v>
      </c>
      <c r="J30" s="71">
        <v>0</v>
      </c>
      <c r="K30" s="71">
        <v>1</v>
      </c>
      <c r="L30" s="71">
        <v>2</v>
      </c>
      <c r="M30" s="67"/>
    </row>
    <row r="31" spans="2:13">
      <c r="B31" s="70">
        <v>35</v>
      </c>
      <c r="C31" s="72" t="s">
        <v>1642</v>
      </c>
      <c r="D31" s="71">
        <v>20</v>
      </c>
      <c r="E31" s="71">
        <v>7</v>
      </c>
      <c r="F31" s="71">
        <v>12</v>
      </c>
      <c r="G31" s="71">
        <v>1</v>
      </c>
      <c r="H31" s="71" t="s">
        <v>46</v>
      </c>
      <c r="I31" s="71">
        <v>3</v>
      </c>
      <c r="J31" s="71">
        <v>0</v>
      </c>
      <c r="K31" s="71">
        <v>1</v>
      </c>
      <c r="L31" s="71">
        <v>8</v>
      </c>
      <c r="M31" s="67"/>
    </row>
    <row r="32" spans="2:13">
      <c r="B32" s="70">
        <v>36</v>
      </c>
      <c r="C32" s="72" t="s">
        <v>1679</v>
      </c>
      <c r="D32" s="71">
        <v>2</v>
      </c>
      <c r="E32" s="71">
        <v>0</v>
      </c>
      <c r="F32" s="71">
        <v>1</v>
      </c>
      <c r="G32" s="71">
        <v>1</v>
      </c>
      <c r="H32" s="71" t="s">
        <v>46</v>
      </c>
      <c r="I32" s="71">
        <v>1</v>
      </c>
      <c r="J32" s="71">
        <v>0</v>
      </c>
      <c r="K32" s="71">
        <v>0</v>
      </c>
      <c r="L32" s="71">
        <v>0</v>
      </c>
      <c r="M32" s="67"/>
    </row>
    <row r="33" spans="2:13">
      <c r="B33" s="70">
        <v>38</v>
      </c>
      <c r="C33" s="72" t="s">
        <v>1698</v>
      </c>
      <c r="D33" s="71">
        <v>8</v>
      </c>
      <c r="E33" s="71">
        <v>5</v>
      </c>
      <c r="F33" s="71">
        <v>3</v>
      </c>
      <c r="G33" s="71">
        <v>0</v>
      </c>
      <c r="H33" s="71" t="s">
        <v>46</v>
      </c>
      <c r="I33" s="71">
        <v>0</v>
      </c>
      <c r="J33" s="71">
        <v>0</v>
      </c>
      <c r="K33" s="71">
        <v>1</v>
      </c>
      <c r="L33" s="71">
        <v>2</v>
      </c>
      <c r="M33" s="67"/>
    </row>
    <row r="34" spans="2:13">
      <c r="B34" s="70">
        <v>40</v>
      </c>
      <c r="C34" s="72" t="s">
        <v>1735</v>
      </c>
      <c r="D34" s="71">
        <v>7</v>
      </c>
      <c r="E34" s="71">
        <v>0</v>
      </c>
      <c r="F34" s="71">
        <v>7</v>
      </c>
      <c r="G34" s="71">
        <v>0</v>
      </c>
      <c r="H34" s="71" t="s">
        <v>46</v>
      </c>
      <c r="I34" s="71">
        <v>0</v>
      </c>
      <c r="J34" s="71">
        <v>0</v>
      </c>
      <c r="K34" s="71">
        <v>0</v>
      </c>
      <c r="L34" s="71">
        <v>7</v>
      </c>
      <c r="M34" s="67"/>
    </row>
    <row r="35" spans="2:13">
      <c r="B35" s="70">
        <v>43</v>
      </c>
      <c r="C35" s="72" t="s">
        <v>1756</v>
      </c>
      <c r="D35" s="71">
        <v>3</v>
      </c>
      <c r="E35" s="71">
        <v>0</v>
      </c>
      <c r="F35" s="71">
        <v>3</v>
      </c>
      <c r="G35" s="71">
        <v>0</v>
      </c>
      <c r="H35" s="71" t="s">
        <v>46</v>
      </c>
      <c r="I35" s="71">
        <v>1</v>
      </c>
      <c r="J35" s="71">
        <v>0</v>
      </c>
      <c r="K35" s="71">
        <v>0</v>
      </c>
      <c r="L35" s="71">
        <v>2</v>
      </c>
      <c r="M35" s="67"/>
    </row>
    <row r="36" spans="2:13">
      <c r="B36" s="70">
        <v>45</v>
      </c>
      <c r="C36" s="72" t="s">
        <v>1769</v>
      </c>
      <c r="D36" s="71">
        <v>4</v>
      </c>
      <c r="E36" s="71">
        <v>4</v>
      </c>
      <c r="F36" s="71">
        <v>0</v>
      </c>
      <c r="G36" s="71">
        <v>0</v>
      </c>
      <c r="H36" s="71" t="s">
        <v>46</v>
      </c>
      <c r="I36" s="71">
        <v>0</v>
      </c>
      <c r="J36" s="71">
        <v>0</v>
      </c>
      <c r="K36" s="71">
        <v>0</v>
      </c>
      <c r="L36" s="71">
        <v>0</v>
      </c>
      <c r="M36" s="67"/>
    </row>
    <row r="37" spans="2:13">
      <c r="B37" s="70">
        <v>47</v>
      </c>
      <c r="C37" s="72" t="s">
        <v>1795</v>
      </c>
      <c r="D37" s="71">
        <v>14</v>
      </c>
      <c r="E37" s="71">
        <v>4</v>
      </c>
      <c r="F37" s="71">
        <v>9</v>
      </c>
      <c r="G37" s="71">
        <v>1</v>
      </c>
      <c r="H37" s="71" t="s">
        <v>46</v>
      </c>
      <c r="I37" s="71">
        <v>3</v>
      </c>
      <c r="J37" s="71">
        <v>0</v>
      </c>
      <c r="K37" s="71">
        <v>1</v>
      </c>
      <c r="L37" s="71">
        <v>5</v>
      </c>
      <c r="M37" s="67"/>
    </row>
    <row r="38" spans="2:13">
      <c r="B38" s="70">
        <v>48</v>
      </c>
      <c r="C38" s="72" t="s">
        <v>1851</v>
      </c>
      <c r="D38" s="71">
        <v>3</v>
      </c>
      <c r="E38" s="71">
        <v>1</v>
      </c>
      <c r="F38" s="71">
        <v>2</v>
      </c>
      <c r="G38" s="71">
        <v>0</v>
      </c>
      <c r="H38" s="71" t="s">
        <v>46</v>
      </c>
      <c r="I38" s="71">
        <v>0</v>
      </c>
      <c r="J38" s="71">
        <v>1</v>
      </c>
      <c r="K38" s="71">
        <v>0</v>
      </c>
      <c r="L38" s="71">
        <v>1</v>
      </c>
      <c r="M38" s="67"/>
    </row>
    <row r="39" spans="2:13">
      <c r="B39" s="70">
        <v>49</v>
      </c>
      <c r="C39" s="72" t="s">
        <v>1900</v>
      </c>
      <c r="D39" s="71">
        <v>21</v>
      </c>
      <c r="E39" s="71">
        <v>6</v>
      </c>
      <c r="F39" s="71">
        <v>15</v>
      </c>
      <c r="G39" s="71">
        <v>0</v>
      </c>
      <c r="H39" s="71" t="s">
        <v>46</v>
      </c>
      <c r="I39" s="71">
        <v>1</v>
      </c>
      <c r="J39" s="71">
        <v>1</v>
      </c>
      <c r="K39" s="71">
        <v>3</v>
      </c>
      <c r="L39" s="71">
        <v>10</v>
      </c>
      <c r="M39" s="67"/>
    </row>
    <row r="40" spans="2:13">
      <c r="B40" s="70">
        <v>50</v>
      </c>
      <c r="C40" s="72" t="s">
        <v>1960</v>
      </c>
      <c r="D40" s="71">
        <v>10</v>
      </c>
      <c r="E40" s="71">
        <v>4</v>
      </c>
      <c r="F40" s="71">
        <v>6</v>
      </c>
      <c r="G40" s="71">
        <v>0</v>
      </c>
      <c r="H40" s="71" t="s">
        <v>46</v>
      </c>
      <c r="I40" s="71">
        <v>0</v>
      </c>
      <c r="J40" s="71">
        <v>1</v>
      </c>
      <c r="K40" s="71">
        <v>4</v>
      </c>
      <c r="L40" s="71">
        <v>1</v>
      </c>
      <c r="M40" s="67"/>
    </row>
    <row r="41" spans="2:13" ht="30">
      <c r="B41" s="70">
        <v>51</v>
      </c>
      <c r="C41" s="72" t="s">
        <v>2013</v>
      </c>
      <c r="D41" s="71">
        <v>9</v>
      </c>
      <c r="E41" s="71">
        <v>4</v>
      </c>
      <c r="F41" s="71">
        <v>5</v>
      </c>
      <c r="G41" s="71">
        <v>0</v>
      </c>
      <c r="H41" s="71" t="s">
        <v>46</v>
      </c>
      <c r="I41" s="71">
        <v>1</v>
      </c>
      <c r="J41" s="71">
        <v>3</v>
      </c>
      <c r="K41" s="71">
        <v>0</v>
      </c>
      <c r="L41" s="71">
        <v>1</v>
      </c>
      <c r="M41" s="67"/>
    </row>
    <row r="42" spans="2:13" ht="15" customHeight="1">
      <c r="B42" s="70">
        <v>52</v>
      </c>
      <c r="C42" s="72" t="s">
        <v>2048</v>
      </c>
      <c r="D42" s="71">
        <v>4</v>
      </c>
      <c r="E42" s="71">
        <v>1</v>
      </c>
      <c r="F42" s="71">
        <v>3</v>
      </c>
      <c r="G42" s="71">
        <v>0</v>
      </c>
      <c r="H42" s="71" t="s">
        <v>46</v>
      </c>
      <c r="I42" s="71">
        <v>2</v>
      </c>
      <c r="J42" s="71">
        <v>0</v>
      </c>
      <c r="K42" s="71">
        <v>0</v>
      </c>
      <c r="L42" s="71">
        <v>1</v>
      </c>
      <c r="M42" s="67"/>
    </row>
    <row r="43" spans="2:13" ht="18.75" thickBot="1">
      <c r="B43" s="70">
        <v>53</v>
      </c>
      <c r="C43" s="69" t="s">
        <v>2062</v>
      </c>
      <c r="D43" s="68">
        <v>17</v>
      </c>
      <c r="E43" s="68">
        <v>17</v>
      </c>
      <c r="F43" s="68">
        <v>0</v>
      </c>
      <c r="G43" s="68">
        <v>0</v>
      </c>
      <c r="H43" s="68" t="s">
        <v>46</v>
      </c>
      <c r="I43" s="68">
        <v>0</v>
      </c>
      <c r="J43" s="68">
        <v>0</v>
      </c>
      <c r="K43" s="68">
        <v>0</v>
      </c>
      <c r="L43" s="68">
        <v>0</v>
      </c>
      <c r="M43" s="67"/>
    </row>
    <row r="44" spans="2:13">
      <c r="D44" s="66"/>
    </row>
    <row r="45" spans="2:13">
      <c r="D45" s="66"/>
    </row>
    <row r="46" spans="2:13">
      <c r="D46" s="66"/>
    </row>
    <row r="47" spans="2:13">
      <c r="D47" s="66"/>
    </row>
    <row r="48" spans="2:13">
      <c r="D48" s="66"/>
    </row>
    <row r="49" spans="4:4">
      <c r="D49" s="66"/>
    </row>
    <row r="50" spans="4:4">
      <c r="D50" s="66"/>
    </row>
    <row r="51" spans="4:4">
      <c r="D51" s="66"/>
    </row>
    <row r="52" spans="4:4">
      <c r="D52" s="66"/>
    </row>
    <row r="53" spans="4:4">
      <c r="D53" s="66"/>
    </row>
    <row r="54" spans="4:4">
      <c r="D54" s="66"/>
    </row>
    <row r="55" spans="4:4">
      <c r="D55" s="66"/>
    </row>
    <row r="56" spans="4:4">
      <c r="D56" s="66"/>
    </row>
    <row r="57" spans="4:4">
      <c r="D57" s="66"/>
    </row>
    <row r="58" spans="4:4">
      <c r="D58" s="66"/>
    </row>
    <row r="59" spans="4:4">
      <c r="D59" s="66"/>
    </row>
    <row r="60" spans="4:4">
      <c r="D60" s="66"/>
    </row>
    <row r="61" spans="4:4">
      <c r="D61" s="66"/>
    </row>
    <row r="62" spans="4:4">
      <c r="D62" s="66"/>
    </row>
    <row r="63" spans="4:4">
      <c r="D63" s="66"/>
    </row>
    <row r="64" spans="4:4">
      <c r="D64" s="66"/>
    </row>
    <row r="65" spans="4:4">
      <c r="D65" s="66"/>
    </row>
    <row r="66" spans="4:4">
      <c r="D66" s="66"/>
    </row>
    <row r="67" spans="4:4">
      <c r="D67" s="66"/>
    </row>
    <row r="68" spans="4:4">
      <c r="D68" s="66"/>
    </row>
    <row r="69" spans="4:4">
      <c r="D69" s="66"/>
    </row>
    <row r="70" spans="4:4">
      <c r="D70" s="66"/>
    </row>
    <row r="71" spans="4:4">
      <c r="D71" s="66"/>
    </row>
    <row r="72" spans="4:4">
      <c r="D72" s="66"/>
    </row>
    <row r="73" spans="4:4">
      <c r="D73" s="66"/>
    </row>
    <row r="74" spans="4:4">
      <c r="D74" s="66"/>
    </row>
    <row r="75" spans="4:4">
      <c r="D75" s="66"/>
    </row>
    <row r="76" spans="4:4">
      <c r="D76" s="66"/>
    </row>
    <row r="77" spans="4:4">
      <c r="D77" s="66"/>
    </row>
    <row r="78" spans="4:4">
      <c r="D78" s="66"/>
    </row>
    <row r="79" spans="4:4">
      <c r="D79" s="66"/>
    </row>
    <row r="80" spans="4:4">
      <c r="D80" s="66"/>
    </row>
    <row r="81" spans="4:4">
      <c r="D81" s="66"/>
    </row>
    <row r="82" spans="4:4">
      <c r="D82" s="66"/>
    </row>
    <row r="83" spans="4:4">
      <c r="D83" s="66"/>
    </row>
    <row r="84" spans="4:4">
      <c r="D84" s="66"/>
    </row>
    <row r="85" spans="4:4">
      <c r="D85" s="66"/>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219</v>
      </c>
      <c r="D4" s="164" t="s">
        <v>218</v>
      </c>
      <c r="E4" s="164"/>
      <c r="F4" s="164"/>
      <c r="G4" s="164"/>
      <c r="H4" s="165"/>
      <c r="I4" s="16"/>
      <c r="J4" s="166" t="s">
        <v>6</v>
      </c>
      <c r="K4" s="164"/>
      <c r="L4" s="15" t="s">
        <v>246</v>
      </c>
      <c r="M4" s="167" t="s">
        <v>245</v>
      </c>
      <c r="N4" s="167"/>
      <c r="O4" s="167"/>
      <c r="P4" s="167"/>
      <c r="Q4" s="168"/>
      <c r="R4" s="17"/>
      <c r="S4" s="169" t="s">
        <v>2095</v>
      </c>
      <c r="T4" s="170"/>
      <c r="U4" s="170"/>
      <c r="V4" s="171" t="s">
        <v>236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241</v>
      </c>
      <c r="D6" s="173" t="s">
        <v>244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80.75" customHeight="1" thickTop="1" thickBot="1">
      <c r="B10" s="25" t="s">
        <v>21</v>
      </c>
      <c r="C10" s="171" t="s">
        <v>243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211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242</v>
      </c>
      <c r="C21" s="199"/>
      <c r="D21" s="199"/>
      <c r="E21" s="199"/>
      <c r="F21" s="199"/>
      <c r="G21" s="199"/>
      <c r="H21" s="199"/>
      <c r="I21" s="199"/>
      <c r="J21" s="199"/>
      <c r="K21" s="199"/>
      <c r="L21" s="199"/>
      <c r="M21" s="200" t="s">
        <v>241</v>
      </c>
      <c r="N21" s="200"/>
      <c r="O21" s="200" t="s">
        <v>240</v>
      </c>
      <c r="P21" s="200"/>
      <c r="Q21" s="201" t="s">
        <v>49</v>
      </c>
      <c r="R21" s="201"/>
      <c r="S21" s="33" t="s">
        <v>239</v>
      </c>
      <c r="T21" s="33" t="s">
        <v>238</v>
      </c>
      <c r="U21" s="33" t="s">
        <v>237</v>
      </c>
      <c r="V21" s="33">
        <f>+IF(ISERR(U21/T21*100),"N/A",ROUND(U21/T21*100,2))</f>
        <v>20.04</v>
      </c>
      <c r="W21" s="34">
        <f>+IF(ISERR(U21/S21*100),"N/A",ROUND(U21/S21*100,2))</f>
        <v>61.95</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235</v>
      </c>
      <c r="F25" s="40"/>
      <c r="G25" s="40"/>
      <c r="H25" s="41"/>
      <c r="I25" s="41"/>
      <c r="J25" s="41"/>
      <c r="K25" s="41"/>
      <c r="L25" s="41"/>
      <c r="M25" s="41"/>
      <c r="N25" s="41"/>
      <c r="O25" s="41"/>
      <c r="P25" s="42"/>
      <c r="Q25" s="42"/>
      <c r="R25" s="43" t="s">
        <v>236</v>
      </c>
      <c r="S25" s="44" t="s">
        <v>10</v>
      </c>
      <c r="T25" s="42"/>
      <c r="U25" s="44" t="s">
        <v>170</v>
      </c>
      <c r="V25" s="42"/>
      <c r="W25" s="45">
        <f>+IF(ISERR(U25/R25*100),"N/A",ROUND(U25/R25*100,2))</f>
        <v>3</v>
      </c>
    </row>
    <row r="26" spans="2:27" ht="26.25" customHeight="1" thickBot="1">
      <c r="B26" s="219" t="s">
        <v>70</v>
      </c>
      <c r="C26" s="220"/>
      <c r="D26" s="220"/>
      <c r="E26" s="46" t="s">
        <v>235</v>
      </c>
      <c r="F26" s="46"/>
      <c r="G26" s="46"/>
      <c r="H26" s="47"/>
      <c r="I26" s="47"/>
      <c r="J26" s="47"/>
      <c r="K26" s="47"/>
      <c r="L26" s="47"/>
      <c r="M26" s="47"/>
      <c r="N26" s="47"/>
      <c r="O26" s="47"/>
      <c r="P26" s="48"/>
      <c r="Q26" s="48"/>
      <c r="R26" s="49" t="s">
        <v>234</v>
      </c>
      <c r="S26" s="50" t="s">
        <v>233</v>
      </c>
      <c r="T26" s="50">
        <f>+IF(ISERR(S26/R26*100),"N/A",ROUND(S26/R26*100,2))</f>
        <v>94.92</v>
      </c>
      <c r="U26" s="50" t="s">
        <v>170</v>
      </c>
      <c r="V26" s="50">
        <f>+IF(ISERR(U26/S26*100),"N/A",ROUND(U26/S26*100,2))</f>
        <v>2.68</v>
      </c>
      <c r="W26" s="51">
        <f>+IF(ISERR(U26/R26*100),"N/A",ROUND(U26/R26*100,2))</f>
        <v>2.54</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2352</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13.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2353</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9.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2354</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5.25" customHeight="1" thickTop="1" thickBot="1">
      <c r="A4" s="13"/>
      <c r="B4" s="14" t="s">
        <v>3</v>
      </c>
      <c r="C4" s="15" t="s">
        <v>2014</v>
      </c>
      <c r="D4" s="164" t="s">
        <v>2013</v>
      </c>
      <c r="E4" s="164"/>
      <c r="F4" s="164"/>
      <c r="G4" s="164"/>
      <c r="H4" s="165"/>
      <c r="I4" s="16"/>
      <c r="J4" s="166" t="s">
        <v>6</v>
      </c>
      <c r="K4" s="164"/>
      <c r="L4" s="15" t="s">
        <v>2030</v>
      </c>
      <c r="M4" s="167" t="s">
        <v>2029</v>
      </c>
      <c r="N4" s="167"/>
      <c r="O4" s="167"/>
      <c r="P4" s="167"/>
      <c r="Q4" s="168"/>
      <c r="R4" s="17"/>
      <c r="S4" s="169" t="s">
        <v>2095</v>
      </c>
      <c r="T4" s="170"/>
      <c r="U4" s="170"/>
      <c r="V4" s="171" t="s">
        <v>2028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1992</v>
      </c>
      <c r="D6" s="173" t="s">
        <v>2010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2027</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2026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2004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2025</v>
      </c>
      <c r="C21" s="199"/>
      <c r="D21" s="199"/>
      <c r="E21" s="199"/>
      <c r="F21" s="199"/>
      <c r="G21" s="199"/>
      <c r="H21" s="199"/>
      <c r="I21" s="199"/>
      <c r="J21" s="199"/>
      <c r="K21" s="199"/>
      <c r="L21" s="199"/>
      <c r="M21" s="200" t="s">
        <v>1992</v>
      </c>
      <c r="N21" s="200"/>
      <c r="O21" s="200" t="s">
        <v>48</v>
      </c>
      <c r="P21" s="200"/>
      <c r="Q21" s="201" t="s">
        <v>49</v>
      </c>
      <c r="R21" s="201"/>
      <c r="S21" s="33" t="s">
        <v>1117</v>
      </c>
      <c r="T21" s="33" t="s">
        <v>2024</v>
      </c>
      <c r="U21" s="33" t="s">
        <v>2023</v>
      </c>
      <c r="V21" s="33">
        <f>+IF(ISERR(U21/T21*100),"N/A",ROUND(U21/T21*100,2))</f>
        <v>38.76</v>
      </c>
      <c r="W21" s="34">
        <f>+IF(ISERR(U21/S21*100),"N/A",ROUND(U21/S21*100,2))</f>
        <v>26.13</v>
      </c>
    </row>
    <row r="22" spans="2:27" ht="56.25" customHeight="1" thickBot="1">
      <c r="B22" s="198" t="s">
        <v>2022</v>
      </c>
      <c r="C22" s="199"/>
      <c r="D22" s="199"/>
      <c r="E22" s="199"/>
      <c r="F22" s="199"/>
      <c r="G22" s="199"/>
      <c r="H22" s="199"/>
      <c r="I22" s="199"/>
      <c r="J22" s="199"/>
      <c r="K22" s="199"/>
      <c r="L22" s="199"/>
      <c r="M22" s="200" t="s">
        <v>1992</v>
      </c>
      <c r="N22" s="200"/>
      <c r="O22" s="200" t="s">
        <v>48</v>
      </c>
      <c r="P22" s="200"/>
      <c r="Q22" s="201" t="s">
        <v>49</v>
      </c>
      <c r="R22" s="201"/>
      <c r="S22" s="33" t="s">
        <v>2021</v>
      </c>
      <c r="T22" s="33" t="s">
        <v>2020</v>
      </c>
      <c r="U22" s="33" t="s">
        <v>2019</v>
      </c>
      <c r="V22" s="33">
        <f>+IF(ISERR(U22/T22*100),"N/A",ROUND(U22/T22*100,2))</f>
        <v>58.99</v>
      </c>
      <c r="W22" s="34">
        <f>+IF(ISERR(U22/S22*100),"N/A",ROUND(U22/S22*100,2))</f>
        <v>44.32</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1990</v>
      </c>
      <c r="F26" s="40"/>
      <c r="G26" s="40"/>
      <c r="H26" s="41"/>
      <c r="I26" s="41"/>
      <c r="J26" s="41"/>
      <c r="K26" s="41"/>
      <c r="L26" s="41"/>
      <c r="M26" s="41"/>
      <c r="N26" s="41"/>
      <c r="O26" s="41"/>
      <c r="P26" s="42"/>
      <c r="Q26" s="42"/>
      <c r="R26" s="43" t="s">
        <v>2018</v>
      </c>
      <c r="S26" s="44" t="s">
        <v>10</v>
      </c>
      <c r="T26" s="42"/>
      <c r="U26" s="44" t="s">
        <v>2015</v>
      </c>
      <c r="V26" s="42"/>
      <c r="W26" s="45">
        <f>+IF(ISERR(U26/R26*100),"N/A",ROUND(U26/R26*100,2))</f>
        <v>26.54</v>
      </c>
    </row>
    <row r="27" spans="2:27" ht="26.25" customHeight="1" thickBot="1">
      <c r="B27" s="219" t="s">
        <v>70</v>
      </c>
      <c r="C27" s="220"/>
      <c r="D27" s="220"/>
      <c r="E27" s="46" t="s">
        <v>1990</v>
      </c>
      <c r="F27" s="46"/>
      <c r="G27" s="46"/>
      <c r="H27" s="47"/>
      <c r="I27" s="47"/>
      <c r="J27" s="47"/>
      <c r="K27" s="47"/>
      <c r="L27" s="47"/>
      <c r="M27" s="47"/>
      <c r="N27" s="47"/>
      <c r="O27" s="47"/>
      <c r="P27" s="48"/>
      <c r="Q27" s="48"/>
      <c r="R27" s="49" t="s">
        <v>2017</v>
      </c>
      <c r="S27" s="50" t="s">
        <v>2016</v>
      </c>
      <c r="T27" s="50">
        <f>+IF(ISERR(S27/R27*100),"N/A",ROUND(S27/R27*100,2))</f>
        <v>74.25</v>
      </c>
      <c r="U27" s="50" t="s">
        <v>2015</v>
      </c>
      <c r="V27" s="50">
        <f>+IF(ISERR(U27/S27*100),"N/A",ROUND(U27/S27*100,2))</f>
        <v>34.65</v>
      </c>
      <c r="W27" s="51">
        <f>+IF(ISERR(U27/R27*100),"N/A",ROUND(U27/R27*100,2))</f>
        <v>25.73</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2108</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8.7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2109</v>
      </c>
      <c r="C31" s="203"/>
      <c r="D31" s="203"/>
      <c r="E31" s="203"/>
      <c r="F31" s="203"/>
      <c r="G31" s="203"/>
      <c r="H31" s="203"/>
      <c r="I31" s="203"/>
      <c r="J31" s="203"/>
      <c r="K31" s="203"/>
      <c r="L31" s="203"/>
      <c r="M31" s="203"/>
      <c r="N31" s="203"/>
      <c r="O31" s="203"/>
      <c r="P31" s="203"/>
      <c r="Q31" s="203"/>
      <c r="R31" s="203"/>
      <c r="S31" s="203"/>
      <c r="T31" s="203"/>
      <c r="U31" s="203"/>
      <c r="V31" s="203"/>
      <c r="W31" s="204"/>
    </row>
    <row r="32" spans="2:27" ht="39.7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2110</v>
      </c>
      <c r="C33" s="203"/>
      <c r="D33" s="203"/>
      <c r="E33" s="203"/>
      <c r="F33" s="203"/>
      <c r="G33" s="203"/>
      <c r="H33" s="203"/>
      <c r="I33" s="203"/>
      <c r="J33" s="203"/>
      <c r="K33" s="203"/>
      <c r="L33" s="203"/>
      <c r="M33" s="203"/>
      <c r="N33" s="203"/>
      <c r="O33" s="203"/>
      <c r="P33" s="203"/>
      <c r="Q33" s="203"/>
      <c r="R33" s="203"/>
      <c r="S33" s="203"/>
      <c r="T33" s="203"/>
      <c r="U33" s="203"/>
      <c r="V33" s="203"/>
      <c r="W33" s="204"/>
    </row>
    <row r="34" spans="2:23" ht="53.2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2049</v>
      </c>
      <c r="D4" s="164" t="s">
        <v>2048</v>
      </c>
      <c r="E4" s="164"/>
      <c r="F4" s="164"/>
      <c r="G4" s="164"/>
      <c r="H4" s="165"/>
      <c r="I4" s="16"/>
      <c r="J4" s="166" t="s">
        <v>6</v>
      </c>
      <c r="K4" s="164"/>
      <c r="L4" s="15" t="s">
        <v>193</v>
      </c>
      <c r="M4" s="167" t="s">
        <v>192</v>
      </c>
      <c r="N4" s="167"/>
      <c r="O4" s="167"/>
      <c r="P4" s="167"/>
      <c r="Q4" s="168"/>
      <c r="R4" s="17"/>
      <c r="S4" s="169" t="s">
        <v>2095</v>
      </c>
      <c r="T4" s="170"/>
      <c r="U4" s="170"/>
      <c r="V4" s="171" t="s">
        <v>2047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2033</v>
      </c>
      <c r="D6" s="173" t="s">
        <v>2046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2045</v>
      </c>
      <c r="K8" s="24" t="s">
        <v>2044</v>
      </c>
      <c r="L8" s="24" t="s">
        <v>2043</v>
      </c>
      <c r="M8" s="24" t="s">
        <v>2042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9.5" customHeight="1" thickTop="1" thickBot="1">
      <c r="B10" s="25" t="s">
        <v>21</v>
      </c>
      <c r="C10" s="171" t="s">
        <v>2041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2040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2039</v>
      </c>
      <c r="C21" s="199"/>
      <c r="D21" s="199"/>
      <c r="E21" s="199"/>
      <c r="F21" s="199"/>
      <c r="G21" s="199"/>
      <c r="H21" s="199"/>
      <c r="I21" s="199"/>
      <c r="J21" s="199"/>
      <c r="K21" s="199"/>
      <c r="L21" s="199"/>
      <c r="M21" s="200" t="s">
        <v>2033</v>
      </c>
      <c r="N21" s="200"/>
      <c r="O21" s="200" t="s">
        <v>48</v>
      </c>
      <c r="P21" s="200"/>
      <c r="Q21" s="201" t="s">
        <v>49</v>
      </c>
      <c r="R21" s="201"/>
      <c r="S21" s="33" t="s">
        <v>1439</v>
      </c>
      <c r="T21" s="33" t="s">
        <v>139</v>
      </c>
      <c r="U21" s="33" t="s">
        <v>143</v>
      </c>
      <c r="V21" s="33">
        <f>+IF(ISERR(U21/T21*100),"N/A",ROUND(U21/T21*100,2))</f>
        <v>37.5</v>
      </c>
      <c r="W21" s="34">
        <f>+IF(ISERR(U21/S21*100),"N/A",ROUND(U21/S21*100,2))</f>
        <v>6.67</v>
      </c>
    </row>
    <row r="22" spans="2:27" ht="56.25" customHeight="1">
      <c r="B22" s="198" t="s">
        <v>2038</v>
      </c>
      <c r="C22" s="199"/>
      <c r="D22" s="199"/>
      <c r="E22" s="199"/>
      <c r="F22" s="199"/>
      <c r="G22" s="199"/>
      <c r="H22" s="199"/>
      <c r="I22" s="199"/>
      <c r="J22" s="199"/>
      <c r="K22" s="199"/>
      <c r="L22" s="199"/>
      <c r="M22" s="200" t="s">
        <v>2033</v>
      </c>
      <c r="N22" s="200"/>
      <c r="O22" s="200" t="s">
        <v>48</v>
      </c>
      <c r="P22" s="200"/>
      <c r="Q22" s="201" t="s">
        <v>49</v>
      </c>
      <c r="R22" s="201"/>
      <c r="S22" s="33" t="s">
        <v>50</v>
      </c>
      <c r="T22" s="33" t="s">
        <v>412</v>
      </c>
      <c r="U22" s="33" t="s">
        <v>2037</v>
      </c>
      <c r="V22" s="33">
        <f>+IF(ISERR(U22/T22*100),"N/A",ROUND(U22/T22*100,2))</f>
        <v>105</v>
      </c>
      <c r="W22" s="34">
        <f>+IF(ISERR(U22/S22*100),"N/A",ROUND(U22/S22*100,2))</f>
        <v>42</v>
      </c>
    </row>
    <row r="23" spans="2:27" ht="56.25" customHeight="1">
      <c r="B23" s="198" t="s">
        <v>2036</v>
      </c>
      <c r="C23" s="199"/>
      <c r="D23" s="199"/>
      <c r="E23" s="199"/>
      <c r="F23" s="199"/>
      <c r="G23" s="199"/>
      <c r="H23" s="199"/>
      <c r="I23" s="199"/>
      <c r="J23" s="199"/>
      <c r="K23" s="199"/>
      <c r="L23" s="199"/>
      <c r="M23" s="200" t="s">
        <v>2033</v>
      </c>
      <c r="N23" s="200"/>
      <c r="O23" s="200" t="s">
        <v>2035</v>
      </c>
      <c r="P23" s="200"/>
      <c r="Q23" s="201" t="s">
        <v>52</v>
      </c>
      <c r="R23" s="201"/>
      <c r="S23" s="33" t="s">
        <v>179</v>
      </c>
      <c r="T23" s="33" t="s">
        <v>54</v>
      </c>
      <c r="U23" s="33" t="s">
        <v>54</v>
      </c>
      <c r="V23" s="33" t="str">
        <f>+IF(ISERR(U23/T23*100),"N/A",ROUND(U23/T23*100,2))</f>
        <v>N/A</v>
      </c>
      <c r="W23" s="34" t="str">
        <f>+IF(ISERR(U23/S23*100),"N/A",ROUND(U23/S23*100,2))</f>
        <v>N/A</v>
      </c>
    </row>
    <row r="24" spans="2:27" ht="56.25" customHeight="1" thickBot="1">
      <c r="B24" s="198" t="s">
        <v>2034</v>
      </c>
      <c r="C24" s="199"/>
      <c r="D24" s="199"/>
      <c r="E24" s="199"/>
      <c r="F24" s="199"/>
      <c r="G24" s="199"/>
      <c r="H24" s="199"/>
      <c r="I24" s="199"/>
      <c r="J24" s="199"/>
      <c r="K24" s="199"/>
      <c r="L24" s="199"/>
      <c r="M24" s="200" t="s">
        <v>2033</v>
      </c>
      <c r="N24" s="200"/>
      <c r="O24" s="200" t="s">
        <v>48</v>
      </c>
      <c r="P24" s="200"/>
      <c r="Q24" s="201" t="s">
        <v>49</v>
      </c>
      <c r="R24" s="201"/>
      <c r="S24" s="33" t="s">
        <v>50</v>
      </c>
      <c r="T24" s="33" t="s">
        <v>412</v>
      </c>
      <c r="U24" s="33" t="s">
        <v>56</v>
      </c>
      <c r="V24" s="33">
        <f>+IF(ISERR(U24/T24*100),"N/A",ROUND(U24/T24*100,2))</f>
        <v>12.5</v>
      </c>
      <c r="W24" s="34">
        <f>+IF(ISERR(U24/S24*100),"N/A",ROUND(U24/S24*100,2))</f>
        <v>5</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2032</v>
      </c>
      <c r="F28" s="40"/>
      <c r="G28" s="40"/>
      <c r="H28" s="41"/>
      <c r="I28" s="41"/>
      <c r="J28" s="41"/>
      <c r="K28" s="41"/>
      <c r="L28" s="41"/>
      <c r="M28" s="41"/>
      <c r="N28" s="41"/>
      <c r="O28" s="41"/>
      <c r="P28" s="42"/>
      <c r="Q28" s="42"/>
      <c r="R28" s="43" t="s">
        <v>2031</v>
      </c>
      <c r="S28" s="44" t="s">
        <v>10</v>
      </c>
      <c r="T28" s="42"/>
      <c r="U28" s="44" t="s">
        <v>1285</v>
      </c>
      <c r="V28" s="42"/>
      <c r="W28" s="45">
        <f>+IF(ISERR(U28/R28*100),"N/A",ROUND(U28/R28*100,2))</f>
        <v>3.62</v>
      </c>
    </row>
    <row r="29" spans="2:27" ht="26.25" customHeight="1" thickBot="1">
      <c r="B29" s="219" t="s">
        <v>70</v>
      </c>
      <c r="C29" s="220"/>
      <c r="D29" s="220"/>
      <c r="E29" s="46" t="s">
        <v>2032</v>
      </c>
      <c r="F29" s="46"/>
      <c r="G29" s="46"/>
      <c r="H29" s="47"/>
      <c r="I29" s="47"/>
      <c r="J29" s="47"/>
      <c r="K29" s="47"/>
      <c r="L29" s="47"/>
      <c r="M29" s="47"/>
      <c r="N29" s="47"/>
      <c r="O29" s="47"/>
      <c r="P29" s="48"/>
      <c r="Q29" s="48"/>
      <c r="R29" s="49" t="s">
        <v>2031</v>
      </c>
      <c r="S29" s="50" t="s">
        <v>1285</v>
      </c>
      <c r="T29" s="50">
        <f>+IF(ISERR(S29/R29*100),"N/A",ROUND(S29/R29*100,2))</f>
        <v>3.62</v>
      </c>
      <c r="U29" s="50" t="s">
        <v>1285</v>
      </c>
      <c r="V29" s="50">
        <f>+IF(ISERR(U29/S29*100),"N/A",ROUND(U29/S29*100,2))</f>
        <v>100</v>
      </c>
      <c r="W29" s="51">
        <f>+IF(ISERR(U29/R29*100),"N/A",ROUND(U29/R29*100,2))</f>
        <v>3.62</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2105</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48.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2106</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19.2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2107</v>
      </c>
      <c r="C35" s="203"/>
      <c r="D35" s="203"/>
      <c r="E35" s="203"/>
      <c r="F35" s="203"/>
      <c r="G35" s="203"/>
      <c r="H35" s="203"/>
      <c r="I35" s="203"/>
      <c r="J35" s="203"/>
      <c r="K35" s="203"/>
      <c r="L35" s="203"/>
      <c r="M35" s="203"/>
      <c r="N35" s="203"/>
      <c r="O35" s="203"/>
      <c r="P35" s="203"/>
      <c r="Q35" s="203"/>
      <c r="R35" s="203"/>
      <c r="S35" s="203"/>
      <c r="T35" s="203"/>
      <c r="U35" s="203"/>
      <c r="V35" s="203"/>
      <c r="W35" s="204"/>
    </row>
    <row r="36" spans="2:23" ht="49.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7.5" customHeight="1" thickTop="1" thickBot="1">
      <c r="A4" s="13"/>
      <c r="B4" s="14" t="s">
        <v>3</v>
      </c>
      <c r="C4" s="15" t="s">
        <v>2063</v>
      </c>
      <c r="D4" s="164" t="s">
        <v>2062</v>
      </c>
      <c r="E4" s="164"/>
      <c r="F4" s="164"/>
      <c r="G4" s="164"/>
      <c r="H4" s="165"/>
      <c r="I4" s="16"/>
      <c r="J4" s="166" t="s">
        <v>6</v>
      </c>
      <c r="K4" s="164"/>
      <c r="L4" s="15" t="s">
        <v>2061</v>
      </c>
      <c r="M4" s="167" t="s">
        <v>2060</v>
      </c>
      <c r="N4" s="167"/>
      <c r="O4" s="167"/>
      <c r="P4" s="167"/>
      <c r="Q4" s="168"/>
      <c r="R4" s="17"/>
      <c r="S4" s="169" t="s">
        <v>2095</v>
      </c>
      <c r="T4" s="170"/>
      <c r="U4" s="170"/>
      <c r="V4" s="171" t="s">
        <v>2059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1593</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2057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2055</v>
      </c>
      <c r="C21" s="199"/>
      <c r="D21" s="199"/>
      <c r="E21" s="199"/>
      <c r="F21" s="199"/>
      <c r="G21" s="199"/>
      <c r="H21" s="199"/>
      <c r="I21" s="199"/>
      <c r="J21" s="199"/>
      <c r="K21" s="199"/>
      <c r="L21" s="199"/>
      <c r="M21" s="200" t="s">
        <v>2052</v>
      </c>
      <c r="N21" s="200"/>
      <c r="O21" s="200" t="s">
        <v>48</v>
      </c>
      <c r="P21" s="200"/>
      <c r="Q21" s="201" t="s">
        <v>52</v>
      </c>
      <c r="R21" s="201"/>
      <c r="S21" s="33" t="s">
        <v>179</v>
      </c>
      <c r="T21" s="33" t="s">
        <v>54</v>
      </c>
      <c r="U21" s="33" t="s">
        <v>54</v>
      </c>
      <c r="V21" s="33" t="str">
        <f>+IF(ISERR(U21/T21*100),"N/A",ROUND(U21/T21*100,2))</f>
        <v>N/A</v>
      </c>
      <c r="W21" s="34" t="str">
        <f>+IF(ISERR(U21/S21*100),"N/A",ROUND(U21/S21*100,2))</f>
        <v>N/A</v>
      </c>
    </row>
    <row r="22" spans="2:27" ht="56.25" customHeight="1">
      <c r="B22" s="198" t="s">
        <v>2054</v>
      </c>
      <c r="C22" s="199"/>
      <c r="D22" s="199"/>
      <c r="E22" s="199"/>
      <c r="F22" s="199"/>
      <c r="G22" s="199"/>
      <c r="H22" s="199"/>
      <c r="I22" s="199"/>
      <c r="J22" s="199"/>
      <c r="K22" s="199"/>
      <c r="L22" s="199"/>
      <c r="M22" s="200" t="s">
        <v>2052</v>
      </c>
      <c r="N22" s="200"/>
      <c r="O22" s="200" t="s">
        <v>48</v>
      </c>
      <c r="P22" s="200"/>
      <c r="Q22" s="201" t="s">
        <v>52</v>
      </c>
      <c r="R22" s="201"/>
      <c r="S22" s="33" t="s">
        <v>179</v>
      </c>
      <c r="T22" s="33" t="s">
        <v>54</v>
      </c>
      <c r="U22" s="33" t="s">
        <v>54</v>
      </c>
      <c r="V22" s="33" t="str">
        <f>+IF(ISERR(U22/T22*100),"N/A",ROUND(U22/T22*100,2))</f>
        <v>N/A</v>
      </c>
      <c r="W22" s="34" t="str">
        <f>+IF(ISERR(U22/S22*100),"N/A",ROUND(U22/S22*100,2))</f>
        <v>N/A</v>
      </c>
    </row>
    <row r="23" spans="2:27" ht="56.25" customHeight="1" thickBot="1">
      <c r="B23" s="198" t="s">
        <v>2053</v>
      </c>
      <c r="C23" s="199"/>
      <c r="D23" s="199"/>
      <c r="E23" s="199"/>
      <c r="F23" s="199"/>
      <c r="G23" s="199"/>
      <c r="H23" s="199"/>
      <c r="I23" s="199"/>
      <c r="J23" s="199"/>
      <c r="K23" s="199"/>
      <c r="L23" s="199"/>
      <c r="M23" s="200" t="s">
        <v>2052</v>
      </c>
      <c r="N23" s="200"/>
      <c r="O23" s="200" t="s">
        <v>48</v>
      </c>
      <c r="P23" s="200"/>
      <c r="Q23" s="201" t="s">
        <v>52</v>
      </c>
      <c r="R23" s="201"/>
      <c r="S23" s="33" t="s">
        <v>179</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2051</v>
      </c>
      <c r="F27" s="40"/>
      <c r="G27" s="40"/>
      <c r="H27" s="41"/>
      <c r="I27" s="41"/>
      <c r="J27" s="41"/>
      <c r="K27" s="41"/>
      <c r="L27" s="41"/>
      <c r="M27" s="41"/>
      <c r="N27" s="41"/>
      <c r="O27" s="41"/>
      <c r="P27" s="42"/>
      <c r="Q27" s="42"/>
      <c r="R27" s="43" t="s">
        <v>2050</v>
      </c>
      <c r="S27" s="44" t="s">
        <v>10</v>
      </c>
      <c r="T27" s="42"/>
      <c r="U27" s="44" t="s">
        <v>103</v>
      </c>
      <c r="V27" s="42"/>
      <c r="W27" s="45">
        <f>+IF(ISERR(U27/R27*100),"N/A",ROUND(U27/R27*100,2))</f>
        <v>0</v>
      </c>
    </row>
    <row r="28" spans="2:27" ht="26.25" customHeight="1" thickBot="1">
      <c r="B28" s="219" t="s">
        <v>70</v>
      </c>
      <c r="C28" s="220"/>
      <c r="D28" s="220"/>
      <c r="E28" s="46" t="s">
        <v>2051</v>
      </c>
      <c r="F28" s="46"/>
      <c r="G28" s="46"/>
      <c r="H28" s="47"/>
      <c r="I28" s="47"/>
      <c r="J28" s="47"/>
      <c r="K28" s="47"/>
      <c r="L28" s="47"/>
      <c r="M28" s="47"/>
      <c r="N28" s="47"/>
      <c r="O28" s="47"/>
      <c r="P28" s="48"/>
      <c r="Q28" s="48"/>
      <c r="R28" s="49" t="s">
        <v>2050</v>
      </c>
      <c r="S28" s="50" t="s">
        <v>103</v>
      </c>
      <c r="T28" s="50">
        <f>+IF(ISERR(S28/R28*100),"N/A",ROUND(S28/R28*100,2))</f>
        <v>0</v>
      </c>
      <c r="U28" s="50" t="s">
        <v>103</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2104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84"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2097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2098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2063</v>
      </c>
      <c r="D4" s="164" t="s">
        <v>2062</v>
      </c>
      <c r="E4" s="164"/>
      <c r="F4" s="164"/>
      <c r="G4" s="164"/>
      <c r="H4" s="165"/>
      <c r="I4" s="16"/>
      <c r="J4" s="166" t="s">
        <v>6</v>
      </c>
      <c r="K4" s="164"/>
      <c r="L4" s="15" t="s">
        <v>2068</v>
      </c>
      <c r="M4" s="167" t="s">
        <v>2067</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4</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2066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2065</v>
      </c>
      <c r="C21" s="199"/>
      <c r="D21" s="199"/>
      <c r="E21" s="199"/>
      <c r="F21" s="199"/>
      <c r="G21" s="199"/>
      <c r="H21" s="199"/>
      <c r="I21" s="199"/>
      <c r="J21" s="199"/>
      <c r="K21" s="199"/>
      <c r="L21" s="199"/>
      <c r="M21" s="200" t="s">
        <v>2052</v>
      </c>
      <c r="N21" s="200"/>
      <c r="O21" s="200" t="s">
        <v>48</v>
      </c>
      <c r="P21" s="200"/>
      <c r="Q21" s="201" t="s">
        <v>52</v>
      </c>
      <c r="R21" s="201"/>
      <c r="S21" s="33" t="s">
        <v>179</v>
      </c>
      <c r="T21" s="33" t="s">
        <v>54</v>
      </c>
      <c r="U21" s="33" t="s">
        <v>54</v>
      </c>
      <c r="V21" s="33" t="str">
        <f>+IF(ISERR(U21/T21*100),"N/A",ROUND(U21/T21*100,2))</f>
        <v>N/A</v>
      </c>
      <c r="W21" s="34" t="str">
        <f>+IF(ISERR(U21/S21*100),"N/A",ROUND(U21/S21*100,2))</f>
        <v>N/A</v>
      </c>
    </row>
    <row r="22" spans="2:27" ht="56.25" customHeight="1" thickBot="1">
      <c r="B22" s="198" t="s">
        <v>2064</v>
      </c>
      <c r="C22" s="199"/>
      <c r="D22" s="199"/>
      <c r="E22" s="199"/>
      <c r="F22" s="199"/>
      <c r="G22" s="199"/>
      <c r="H22" s="199"/>
      <c r="I22" s="199"/>
      <c r="J22" s="199"/>
      <c r="K22" s="199"/>
      <c r="L22" s="199"/>
      <c r="M22" s="200" t="s">
        <v>2052</v>
      </c>
      <c r="N22" s="200"/>
      <c r="O22" s="200" t="s">
        <v>48</v>
      </c>
      <c r="P22" s="200"/>
      <c r="Q22" s="201" t="s">
        <v>52</v>
      </c>
      <c r="R22" s="201"/>
      <c r="S22" s="33" t="s">
        <v>279</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2051</v>
      </c>
      <c r="F26" s="40"/>
      <c r="G26" s="40"/>
      <c r="H26" s="41"/>
      <c r="I26" s="41"/>
      <c r="J26" s="41"/>
      <c r="K26" s="41"/>
      <c r="L26" s="41"/>
      <c r="M26" s="41"/>
      <c r="N26" s="41"/>
      <c r="O26" s="41"/>
      <c r="P26" s="42"/>
      <c r="Q26" s="42"/>
      <c r="R26" s="43" t="s">
        <v>1351</v>
      </c>
      <c r="S26" s="44" t="s">
        <v>10</v>
      </c>
      <c r="T26" s="42"/>
      <c r="U26" s="44" t="s">
        <v>103</v>
      </c>
      <c r="V26" s="42"/>
      <c r="W26" s="45">
        <f>+IF(ISERR(U26/R26*100),"N/A",ROUND(U26/R26*100,2))</f>
        <v>0</v>
      </c>
    </row>
    <row r="27" spans="2:27" ht="26.25" customHeight="1" thickBot="1">
      <c r="B27" s="219" t="s">
        <v>70</v>
      </c>
      <c r="C27" s="220"/>
      <c r="D27" s="220"/>
      <c r="E27" s="46" t="s">
        <v>2051</v>
      </c>
      <c r="F27" s="46"/>
      <c r="G27" s="46"/>
      <c r="H27" s="47"/>
      <c r="I27" s="47"/>
      <c r="J27" s="47"/>
      <c r="K27" s="47"/>
      <c r="L27" s="47"/>
      <c r="M27" s="47"/>
      <c r="N27" s="47"/>
      <c r="O27" s="47"/>
      <c r="P27" s="48"/>
      <c r="Q27" s="48"/>
      <c r="R27" s="49" t="s">
        <v>1351</v>
      </c>
      <c r="S27" s="50" t="s">
        <v>103</v>
      </c>
      <c r="T27" s="50">
        <f>+IF(ISERR(S27/R27*100),"N/A",ROUND(S27/R27*100,2))</f>
        <v>0</v>
      </c>
      <c r="U27" s="50" t="s">
        <v>103</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2103</v>
      </c>
      <c r="C29" s="203"/>
      <c r="D29" s="203"/>
      <c r="E29" s="203"/>
      <c r="F29" s="203"/>
      <c r="G29" s="203"/>
      <c r="H29" s="203"/>
      <c r="I29" s="203"/>
      <c r="J29" s="203"/>
      <c r="K29" s="203"/>
      <c r="L29" s="203"/>
      <c r="M29" s="203"/>
      <c r="N29" s="203"/>
      <c r="O29" s="203"/>
      <c r="P29" s="203"/>
      <c r="Q29" s="203"/>
      <c r="R29" s="203"/>
      <c r="S29" s="203"/>
      <c r="T29" s="203"/>
      <c r="U29" s="203"/>
      <c r="V29" s="203"/>
      <c r="W29" s="204"/>
    </row>
    <row r="30" spans="2:27" ht="83.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2097</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2098</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5.75"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5.25" customHeight="1" thickTop="1" thickBot="1">
      <c r="A4" s="13"/>
      <c r="B4" s="14" t="s">
        <v>3</v>
      </c>
      <c r="C4" s="15" t="s">
        <v>2063</v>
      </c>
      <c r="D4" s="164" t="s">
        <v>2062</v>
      </c>
      <c r="E4" s="164"/>
      <c r="F4" s="164"/>
      <c r="G4" s="164"/>
      <c r="H4" s="165"/>
      <c r="I4" s="16"/>
      <c r="J4" s="166" t="s">
        <v>6</v>
      </c>
      <c r="K4" s="164"/>
      <c r="L4" s="15" t="s">
        <v>2073</v>
      </c>
      <c r="M4" s="167" t="s">
        <v>2072</v>
      </c>
      <c r="N4" s="167"/>
      <c r="O4" s="167"/>
      <c r="P4" s="167"/>
      <c r="Q4" s="168"/>
      <c r="R4" s="17"/>
      <c r="S4" s="169" t="s">
        <v>2095</v>
      </c>
      <c r="T4" s="170"/>
      <c r="U4" s="170"/>
      <c r="V4" s="171" t="s">
        <v>1252</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4</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2057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2071</v>
      </c>
      <c r="C21" s="199"/>
      <c r="D21" s="199"/>
      <c r="E21" s="199"/>
      <c r="F21" s="199"/>
      <c r="G21" s="199"/>
      <c r="H21" s="199"/>
      <c r="I21" s="199"/>
      <c r="J21" s="199"/>
      <c r="K21" s="199"/>
      <c r="L21" s="199"/>
      <c r="M21" s="200" t="s">
        <v>2052</v>
      </c>
      <c r="N21" s="200"/>
      <c r="O21" s="200" t="s">
        <v>48</v>
      </c>
      <c r="P21" s="200"/>
      <c r="Q21" s="201" t="s">
        <v>52</v>
      </c>
      <c r="R21" s="201"/>
      <c r="S21" s="33" t="s">
        <v>179</v>
      </c>
      <c r="T21" s="33" t="s">
        <v>54</v>
      </c>
      <c r="U21" s="33" t="s">
        <v>54</v>
      </c>
      <c r="V21" s="33" t="str">
        <f>+IF(ISERR(U21/T21*100),"N/A",ROUND(U21/T21*100,2))</f>
        <v>N/A</v>
      </c>
      <c r="W21" s="34" t="str">
        <f>+IF(ISERR(U21/S21*100),"N/A",ROUND(U21/S21*100,2))</f>
        <v>N/A</v>
      </c>
    </row>
    <row r="22" spans="2:27" ht="56.25" customHeight="1" thickBot="1">
      <c r="B22" s="198" t="s">
        <v>2070</v>
      </c>
      <c r="C22" s="199"/>
      <c r="D22" s="199"/>
      <c r="E22" s="199"/>
      <c r="F22" s="199"/>
      <c r="G22" s="199"/>
      <c r="H22" s="199"/>
      <c r="I22" s="199"/>
      <c r="J22" s="199"/>
      <c r="K22" s="199"/>
      <c r="L22" s="199"/>
      <c r="M22" s="200" t="s">
        <v>2052</v>
      </c>
      <c r="N22" s="200"/>
      <c r="O22" s="200" t="s">
        <v>48</v>
      </c>
      <c r="P22" s="200"/>
      <c r="Q22" s="201" t="s">
        <v>52</v>
      </c>
      <c r="R22" s="201"/>
      <c r="S22" s="33" t="s">
        <v>279</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2051</v>
      </c>
      <c r="F26" s="40"/>
      <c r="G26" s="40"/>
      <c r="H26" s="41"/>
      <c r="I26" s="41"/>
      <c r="J26" s="41"/>
      <c r="K26" s="41"/>
      <c r="L26" s="41"/>
      <c r="M26" s="41"/>
      <c r="N26" s="41"/>
      <c r="O26" s="41"/>
      <c r="P26" s="42"/>
      <c r="Q26" s="42"/>
      <c r="R26" s="43" t="s">
        <v>2069</v>
      </c>
      <c r="S26" s="44" t="s">
        <v>10</v>
      </c>
      <c r="T26" s="42"/>
      <c r="U26" s="44" t="s">
        <v>103</v>
      </c>
      <c r="V26" s="42"/>
      <c r="W26" s="45">
        <f>+IF(ISERR(U26/R26*100),"N/A",ROUND(U26/R26*100,2))</f>
        <v>0</v>
      </c>
    </row>
    <row r="27" spans="2:27" ht="26.25" customHeight="1" thickBot="1">
      <c r="B27" s="219" t="s">
        <v>70</v>
      </c>
      <c r="C27" s="220"/>
      <c r="D27" s="220"/>
      <c r="E27" s="46" t="s">
        <v>2051</v>
      </c>
      <c r="F27" s="46"/>
      <c r="G27" s="46"/>
      <c r="H27" s="47"/>
      <c r="I27" s="47"/>
      <c r="J27" s="47"/>
      <c r="K27" s="47"/>
      <c r="L27" s="47"/>
      <c r="M27" s="47"/>
      <c r="N27" s="47"/>
      <c r="O27" s="47"/>
      <c r="P27" s="48"/>
      <c r="Q27" s="48"/>
      <c r="R27" s="49" t="s">
        <v>2069</v>
      </c>
      <c r="S27" s="50" t="s">
        <v>103</v>
      </c>
      <c r="T27" s="50">
        <f>+IF(ISERR(S27/R27*100),"N/A",ROUND(S27/R27*100,2))</f>
        <v>0</v>
      </c>
      <c r="U27" s="50" t="s">
        <v>103</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2102</v>
      </c>
      <c r="C29" s="203"/>
      <c r="D29" s="203"/>
      <c r="E29" s="203"/>
      <c r="F29" s="203"/>
      <c r="G29" s="203"/>
      <c r="H29" s="203"/>
      <c r="I29" s="203"/>
      <c r="J29" s="203"/>
      <c r="K29" s="203"/>
      <c r="L29" s="203"/>
      <c r="M29" s="203"/>
      <c r="N29" s="203"/>
      <c r="O29" s="203"/>
      <c r="P29" s="203"/>
      <c r="Q29" s="203"/>
      <c r="R29" s="203"/>
      <c r="S29" s="203"/>
      <c r="T29" s="203"/>
      <c r="U29" s="203"/>
      <c r="V29" s="203"/>
      <c r="W29" s="204"/>
    </row>
    <row r="30" spans="2:27" ht="85.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2097</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9.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2098</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6.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2063</v>
      </c>
      <c r="D4" s="164" t="s">
        <v>2062</v>
      </c>
      <c r="E4" s="164"/>
      <c r="F4" s="164"/>
      <c r="G4" s="164"/>
      <c r="H4" s="165"/>
      <c r="I4" s="16"/>
      <c r="J4" s="166" t="s">
        <v>6</v>
      </c>
      <c r="K4" s="164"/>
      <c r="L4" s="15" t="s">
        <v>2081</v>
      </c>
      <c r="M4" s="167" t="s">
        <v>2080</v>
      </c>
      <c r="N4" s="167"/>
      <c r="O4" s="167"/>
      <c r="P4" s="167"/>
      <c r="Q4" s="168"/>
      <c r="R4" s="17"/>
      <c r="S4" s="169" t="s">
        <v>2095</v>
      </c>
      <c r="T4" s="170"/>
      <c r="U4" s="170"/>
      <c r="V4" s="171" t="s">
        <v>1595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2079</v>
      </c>
      <c r="M8" s="24" t="s">
        <v>2078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2057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2077</v>
      </c>
      <c r="C21" s="199"/>
      <c r="D21" s="199"/>
      <c r="E21" s="199"/>
      <c r="F21" s="199"/>
      <c r="G21" s="199"/>
      <c r="H21" s="199"/>
      <c r="I21" s="199"/>
      <c r="J21" s="199"/>
      <c r="K21" s="199"/>
      <c r="L21" s="199"/>
      <c r="M21" s="200" t="s">
        <v>2052</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56.25" customHeight="1">
      <c r="B22" s="198" t="s">
        <v>2076</v>
      </c>
      <c r="C22" s="199"/>
      <c r="D22" s="199"/>
      <c r="E22" s="199"/>
      <c r="F22" s="199"/>
      <c r="G22" s="199"/>
      <c r="H22" s="199"/>
      <c r="I22" s="199"/>
      <c r="J22" s="199"/>
      <c r="K22" s="199"/>
      <c r="L22" s="199"/>
      <c r="M22" s="200" t="s">
        <v>2052</v>
      </c>
      <c r="N22" s="200"/>
      <c r="O22" s="200" t="s">
        <v>48</v>
      </c>
      <c r="P22" s="200"/>
      <c r="Q22" s="201" t="s">
        <v>52</v>
      </c>
      <c r="R22" s="201"/>
      <c r="S22" s="33" t="s">
        <v>179</v>
      </c>
      <c r="T22" s="33" t="s">
        <v>54</v>
      </c>
      <c r="U22" s="33" t="s">
        <v>54</v>
      </c>
      <c r="V22" s="33" t="str">
        <f>+IF(ISERR(U22/T22*100),"N/A",ROUND(U22/T22*100,2))</f>
        <v>N/A</v>
      </c>
      <c r="W22" s="34" t="str">
        <f>+IF(ISERR(U22/S22*100),"N/A",ROUND(U22/S22*100,2))</f>
        <v>N/A</v>
      </c>
    </row>
    <row r="23" spans="2:27" ht="56.25" customHeight="1" thickBot="1">
      <c r="B23" s="198" t="s">
        <v>2075</v>
      </c>
      <c r="C23" s="199"/>
      <c r="D23" s="199"/>
      <c r="E23" s="199"/>
      <c r="F23" s="199"/>
      <c r="G23" s="199"/>
      <c r="H23" s="199"/>
      <c r="I23" s="199"/>
      <c r="J23" s="199"/>
      <c r="K23" s="199"/>
      <c r="L23" s="199"/>
      <c r="M23" s="200" t="s">
        <v>2052</v>
      </c>
      <c r="N23" s="200"/>
      <c r="O23" s="200" t="s">
        <v>48</v>
      </c>
      <c r="P23" s="200"/>
      <c r="Q23" s="201" t="s">
        <v>52</v>
      </c>
      <c r="R23" s="201"/>
      <c r="S23" s="33" t="s">
        <v>179</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2051</v>
      </c>
      <c r="F27" s="40"/>
      <c r="G27" s="40"/>
      <c r="H27" s="41"/>
      <c r="I27" s="41"/>
      <c r="J27" s="41"/>
      <c r="K27" s="41"/>
      <c r="L27" s="41"/>
      <c r="M27" s="41"/>
      <c r="N27" s="41"/>
      <c r="O27" s="41"/>
      <c r="P27" s="42"/>
      <c r="Q27" s="42"/>
      <c r="R27" s="43" t="s">
        <v>2074</v>
      </c>
      <c r="S27" s="44" t="s">
        <v>10</v>
      </c>
      <c r="T27" s="42"/>
      <c r="U27" s="44" t="s">
        <v>103</v>
      </c>
      <c r="V27" s="42"/>
      <c r="W27" s="45">
        <f>+IF(ISERR(U27/R27*100),"N/A",ROUND(U27/R27*100,2))</f>
        <v>0</v>
      </c>
    </row>
    <row r="28" spans="2:27" ht="26.25" customHeight="1" thickBot="1">
      <c r="B28" s="219" t="s">
        <v>70</v>
      </c>
      <c r="C28" s="220"/>
      <c r="D28" s="220"/>
      <c r="E28" s="46" t="s">
        <v>2051</v>
      </c>
      <c r="F28" s="46"/>
      <c r="G28" s="46"/>
      <c r="H28" s="47"/>
      <c r="I28" s="47"/>
      <c r="J28" s="47"/>
      <c r="K28" s="47"/>
      <c r="L28" s="47"/>
      <c r="M28" s="47"/>
      <c r="N28" s="47"/>
      <c r="O28" s="47"/>
      <c r="P28" s="48"/>
      <c r="Q28" s="48"/>
      <c r="R28" s="49" t="s">
        <v>2074</v>
      </c>
      <c r="S28" s="50" t="s">
        <v>103</v>
      </c>
      <c r="T28" s="50">
        <f>+IF(ISERR(S28/R28*100),"N/A",ROUND(S28/R28*100,2))</f>
        <v>0</v>
      </c>
      <c r="U28" s="50" t="s">
        <v>103</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2101</v>
      </c>
      <c r="C30" s="203"/>
      <c r="D30" s="203"/>
      <c r="E30" s="203"/>
      <c r="F30" s="203"/>
      <c r="G30" s="203"/>
      <c r="H30" s="203"/>
      <c r="I30" s="203"/>
      <c r="J30" s="203"/>
      <c r="K30" s="203"/>
      <c r="L30" s="203"/>
      <c r="M30" s="203"/>
      <c r="N30" s="203"/>
      <c r="O30" s="203"/>
      <c r="P30" s="203"/>
      <c r="Q30" s="203"/>
      <c r="R30" s="203"/>
      <c r="S30" s="203"/>
      <c r="T30" s="203"/>
      <c r="U30" s="203"/>
      <c r="V30" s="203"/>
      <c r="W30" s="204"/>
    </row>
    <row r="31" spans="2:27" ht="9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2097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2098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7.25" customHeight="1" thickTop="1" thickBot="1">
      <c r="A4" s="13"/>
      <c r="B4" s="14" t="s">
        <v>3</v>
      </c>
      <c r="C4" s="15" t="s">
        <v>2063</v>
      </c>
      <c r="D4" s="164" t="s">
        <v>2062</v>
      </c>
      <c r="E4" s="164"/>
      <c r="F4" s="164"/>
      <c r="G4" s="164"/>
      <c r="H4" s="165"/>
      <c r="I4" s="16"/>
      <c r="J4" s="166" t="s">
        <v>6</v>
      </c>
      <c r="K4" s="164"/>
      <c r="L4" s="15" t="s">
        <v>2086</v>
      </c>
      <c r="M4" s="167" t="s">
        <v>2085</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1593</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2084</v>
      </c>
      <c r="C21" s="199"/>
      <c r="D21" s="199"/>
      <c r="E21" s="199"/>
      <c r="F21" s="199"/>
      <c r="G21" s="199"/>
      <c r="H21" s="199"/>
      <c r="I21" s="199"/>
      <c r="J21" s="199"/>
      <c r="K21" s="199"/>
      <c r="L21" s="199"/>
      <c r="M21" s="200" t="s">
        <v>2052</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56.25" customHeight="1">
      <c r="B22" s="198" t="s">
        <v>2083</v>
      </c>
      <c r="C22" s="199"/>
      <c r="D22" s="199"/>
      <c r="E22" s="199"/>
      <c r="F22" s="199"/>
      <c r="G22" s="199"/>
      <c r="H22" s="199"/>
      <c r="I22" s="199"/>
      <c r="J22" s="199"/>
      <c r="K22" s="199"/>
      <c r="L22" s="199"/>
      <c r="M22" s="200" t="s">
        <v>2052</v>
      </c>
      <c r="N22" s="200"/>
      <c r="O22" s="200" t="s">
        <v>48</v>
      </c>
      <c r="P22" s="200"/>
      <c r="Q22" s="201" t="s">
        <v>52</v>
      </c>
      <c r="R22" s="201"/>
      <c r="S22" s="33" t="s">
        <v>179</v>
      </c>
      <c r="T22" s="33" t="s">
        <v>54</v>
      </c>
      <c r="U22" s="33" t="s">
        <v>54</v>
      </c>
      <c r="V22" s="33" t="str">
        <f>+IF(ISERR(U22/T22*100),"N/A",ROUND(U22/T22*100,2))</f>
        <v>N/A</v>
      </c>
      <c r="W22" s="34" t="str">
        <f>+IF(ISERR(U22/S22*100),"N/A",ROUND(U22/S22*100,2))</f>
        <v>N/A</v>
      </c>
    </row>
    <row r="23" spans="2:27" ht="56.25" customHeight="1" thickBot="1">
      <c r="B23" s="198" t="s">
        <v>2082</v>
      </c>
      <c r="C23" s="199"/>
      <c r="D23" s="199"/>
      <c r="E23" s="199"/>
      <c r="F23" s="199"/>
      <c r="G23" s="199"/>
      <c r="H23" s="199"/>
      <c r="I23" s="199"/>
      <c r="J23" s="199"/>
      <c r="K23" s="199"/>
      <c r="L23" s="199"/>
      <c r="M23" s="200" t="s">
        <v>2052</v>
      </c>
      <c r="N23" s="200"/>
      <c r="O23" s="200" t="s">
        <v>48</v>
      </c>
      <c r="P23" s="200"/>
      <c r="Q23" s="201" t="s">
        <v>52</v>
      </c>
      <c r="R23" s="201"/>
      <c r="S23" s="33" t="s">
        <v>279</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2051</v>
      </c>
      <c r="F27" s="40"/>
      <c r="G27" s="40"/>
      <c r="H27" s="41"/>
      <c r="I27" s="41"/>
      <c r="J27" s="41"/>
      <c r="K27" s="41"/>
      <c r="L27" s="41"/>
      <c r="M27" s="41"/>
      <c r="N27" s="41"/>
      <c r="O27" s="41"/>
      <c r="P27" s="42"/>
      <c r="Q27" s="42"/>
      <c r="R27" s="43" t="s">
        <v>1902</v>
      </c>
      <c r="S27" s="44" t="s">
        <v>10</v>
      </c>
      <c r="T27" s="42"/>
      <c r="U27" s="44" t="s">
        <v>103</v>
      </c>
      <c r="V27" s="42"/>
      <c r="W27" s="45">
        <f>+IF(ISERR(U27/R27*100),"N/A",ROUND(U27/R27*100,2))</f>
        <v>0</v>
      </c>
    </row>
    <row r="28" spans="2:27" ht="26.25" customHeight="1" thickBot="1">
      <c r="B28" s="219" t="s">
        <v>70</v>
      </c>
      <c r="C28" s="220"/>
      <c r="D28" s="220"/>
      <c r="E28" s="46" t="s">
        <v>2051</v>
      </c>
      <c r="F28" s="46"/>
      <c r="G28" s="46"/>
      <c r="H28" s="47"/>
      <c r="I28" s="47"/>
      <c r="J28" s="47"/>
      <c r="K28" s="47"/>
      <c r="L28" s="47"/>
      <c r="M28" s="47"/>
      <c r="N28" s="47"/>
      <c r="O28" s="47"/>
      <c r="P28" s="48"/>
      <c r="Q28" s="48"/>
      <c r="R28" s="49" t="s">
        <v>1902</v>
      </c>
      <c r="S28" s="50" t="s">
        <v>103</v>
      </c>
      <c r="T28" s="50">
        <f>+IF(ISERR(S28/R28*100),"N/A",ROUND(S28/R28*100,2))</f>
        <v>0</v>
      </c>
      <c r="U28" s="50" t="s">
        <v>103</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2100</v>
      </c>
      <c r="C30" s="203"/>
      <c r="D30" s="203"/>
      <c r="E30" s="203"/>
      <c r="F30" s="203"/>
      <c r="G30" s="203"/>
      <c r="H30" s="203"/>
      <c r="I30" s="203"/>
      <c r="J30" s="203"/>
      <c r="K30" s="203"/>
      <c r="L30" s="203"/>
      <c r="M30" s="203"/>
      <c r="N30" s="203"/>
      <c r="O30" s="203"/>
      <c r="P30" s="203"/>
      <c r="Q30" s="203"/>
      <c r="R30" s="203"/>
      <c r="S30" s="203"/>
      <c r="T30" s="203"/>
      <c r="U30" s="203"/>
      <c r="V30" s="203"/>
      <c r="W30" s="204"/>
    </row>
    <row r="31" spans="2:27" ht="8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2097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23.2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2098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2063</v>
      </c>
      <c r="D4" s="164" t="s">
        <v>2062</v>
      </c>
      <c r="E4" s="164"/>
      <c r="F4" s="164"/>
      <c r="G4" s="164"/>
      <c r="H4" s="165"/>
      <c r="I4" s="16"/>
      <c r="J4" s="166" t="s">
        <v>6</v>
      </c>
      <c r="K4" s="164"/>
      <c r="L4" s="15" t="s">
        <v>193</v>
      </c>
      <c r="M4" s="167" t="s">
        <v>192</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2088</v>
      </c>
      <c r="M8" s="24" t="s">
        <v>1788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2057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2087</v>
      </c>
      <c r="C21" s="199"/>
      <c r="D21" s="199"/>
      <c r="E21" s="199"/>
      <c r="F21" s="199"/>
      <c r="G21" s="199"/>
      <c r="H21" s="199"/>
      <c r="I21" s="199"/>
      <c r="J21" s="199"/>
      <c r="K21" s="199"/>
      <c r="L21" s="199"/>
      <c r="M21" s="200" t="s">
        <v>2052</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2051</v>
      </c>
      <c r="F25" s="40"/>
      <c r="G25" s="40"/>
      <c r="H25" s="41"/>
      <c r="I25" s="41"/>
      <c r="J25" s="41"/>
      <c r="K25" s="41"/>
      <c r="L25" s="41"/>
      <c r="M25" s="41"/>
      <c r="N25" s="41"/>
      <c r="O25" s="41"/>
      <c r="P25" s="42"/>
      <c r="Q25" s="42"/>
      <c r="R25" s="43" t="s">
        <v>170</v>
      </c>
      <c r="S25" s="44" t="s">
        <v>10</v>
      </c>
      <c r="T25" s="42"/>
      <c r="U25" s="44" t="s">
        <v>103</v>
      </c>
      <c r="V25" s="42"/>
      <c r="W25" s="45">
        <f>+IF(ISERR(U25/R25*100),"N/A",ROUND(U25/R25*100,2))</f>
        <v>0</v>
      </c>
    </row>
    <row r="26" spans="2:27" ht="26.25" customHeight="1" thickBot="1">
      <c r="B26" s="219" t="s">
        <v>70</v>
      </c>
      <c r="C26" s="220"/>
      <c r="D26" s="220"/>
      <c r="E26" s="46" t="s">
        <v>2051</v>
      </c>
      <c r="F26" s="46"/>
      <c r="G26" s="46"/>
      <c r="H26" s="47"/>
      <c r="I26" s="47"/>
      <c r="J26" s="47"/>
      <c r="K26" s="47"/>
      <c r="L26" s="47"/>
      <c r="M26" s="47"/>
      <c r="N26" s="47"/>
      <c r="O26" s="47"/>
      <c r="P26" s="48"/>
      <c r="Q26" s="48"/>
      <c r="R26" s="49" t="s">
        <v>170</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2099</v>
      </c>
      <c r="C28" s="203"/>
      <c r="D28" s="203"/>
      <c r="E28" s="203"/>
      <c r="F28" s="203"/>
      <c r="G28" s="203"/>
      <c r="H28" s="203"/>
      <c r="I28" s="203"/>
      <c r="J28" s="203"/>
      <c r="K28" s="203"/>
      <c r="L28" s="203"/>
      <c r="M28" s="203"/>
      <c r="N28" s="203"/>
      <c r="O28" s="203"/>
      <c r="P28" s="203"/>
      <c r="Q28" s="203"/>
      <c r="R28" s="203"/>
      <c r="S28" s="203"/>
      <c r="T28" s="203"/>
      <c r="U28" s="203"/>
      <c r="V28" s="203"/>
      <c r="W28" s="204"/>
    </row>
    <row r="29" spans="2:27" ht="87.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2097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2098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4.5" customHeight="1" thickTop="1" thickBot="1">
      <c r="A4" s="13"/>
      <c r="B4" s="14" t="s">
        <v>3</v>
      </c>
      <c r="C4" s="15" t="s">
        <v>2063</v>
      </c>
      <c r="D4" s="164" t="s">
        <v>2062</v>
      </c>
      <c r="E4" s="164"/>
      <c r="F4" s="164"/>
      <c r="G4" s="164"/>
      <c r="H4" s="165"/>
      <c r="I4" s="16"/>
      <c r="J4" s="166" t="s">
        <v>6</v>
      </c>
      <c r="K4" s="164"/>
      <c r="L4" s="15" t="s">
        <v>2094</v>
      </c>
      <c r="M4" s="167" t="s">
        <v>2093</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2052</v>
      </c>
      <c r="D6" s="173" t="s">
        <v>2058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275</v>
      </c>
      <c r="M8" s="24" t="s">
        <v>1593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2057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2056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2092</v>
      </c>
      <c r="C21" s="199"/>
      <c r="D21" s="199"/>
      <c r="E21" s="199"/>
      <c r="F21" s="199"/>
      <c r="G21" s="199"/>
      <c r="H21" s="199"/>
      <c r="I21" s="199"/>
      <c r="J21" s="199"/>
      <c r="K21" s="199"/>
      <c r="L21" s="199"/>
      <c r="M21" s="200" t="s">
        <v>2052</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56.25" customHeight="1">
      <c r="B22" s="198" t="s">
        <v>2091</v>
      </c>
      <c r="C22" s="199"/>
      <c r="D22" s="199"/>
      <c r="E22" s="199"/>
      <c r="F22" s="199"/>
      <c r="G22" s="199"/>
      <c r="H22" s="199"/>
      <c r="I22" s="199"/>
      <c r="J22" s="199"/>
      <c r="K22" s="199"/>
      <c r="L22" s="199"/>
      <c r="M22" s="200" t="s">
        <v>2052</v>
      </c>
      <c r="N22" s="200"/>
      <c r="O22" s="200" t="s">
        <v>48</v>
      </c>
      <c r="P22" s="200"/>
      <c r="Q22" s="201" t="s">
        <v>52</v>
      </c>
      <c r="R22" s="201"/>
      <c r="S22" s="33" t="s">
        <v>179</v>
      </c>
      <c r="T22" s="33" t="s">
        <v>54</v>
      </c>
      <c r="U22" s="33" t="s">
        <v>54</v>
      </c>
      <c r="V22" s="33" t="str">
        <f>+IF(ISERR(U22/T22*100),"N/A",ROUND(U22/T22*100,2))</f>
        <v>N/A</v>
      </c>
      <c r="W22" s="34" t="str">
        <f>+IF(ISERR(U22/S22*100),"N/A",ROUND(U22/S22*100,2))</f>
        <v>N/A</v>
      </c>
    </row>
    <row r="23" spans="2:27" ht="56.25" customHeight="1" thickBot="1">
      <c r="B23" s="198" t="s">
        <v>2090</v>
      </c>
      <c r="C23" s="199"/>
      <c r="D23" s="199"/>
      <c r="E23" s="199"/>
      <c r="F23" s="199"/>
      <c r="G23" s="199"/>
      <c r="H23" s="199"/>
      <c r="I23" s="199"/>
      <c r="J23" s="199"/>
      <c r="K23" s="199"/>
      <c r="L23" s="199"/>
      <c r="M23" s="200" t="s">
        <v>2052</v>
      </c>
      <c r="N23" s="200"/>
      <c r="O23" s="200" t="s">
        <v>48</v>
      </c>
      <c r="P23" s="200"/>
      <c r="Q23" s="201" t="s">
        <v>52</v>
      </c>
      <c r="R23" s="201"/>
      <c r="S23" s="33" t="s">
        <v>279</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2051</v>
      </c>
      <c r="F27" s="40"/>
      <c r="G27" s="40"/>
      <c r="H27" s="41"/>
      <c r="I27" s="41"/>
      <c r="J27" s="41"/>
      <c r="K27" s="41"/>
      <c r="L27" s="41"/>
      <c r="M27" s="41"/>
      <c r="N27" s="41"/>
      <c r="O27" s="41"/>
      <c r="P27" s="42"/>
      <c r="Q27" s="42"/>
      <c r="R27" s="43" t="s">
        <v>2089</v>
      </c>
      <c r="S27" s="44" t="s">
        <v>10</v>
      </c>
      <c r="T27" s="42"/>
      <c r="U27" s="44" t="s">
        <v>103</v>
      </c>
      <c r="V27" s="42"/>
      <c r="W27" s="45">
        <f>+IF(ISERR(U27/R27*100),"N/A",ROUND(U27/R27*100,2))</f>
        <v>0</v>
      </c>
    </row>
    <row r="28" spans="2:27" ht="26.25" customHeight="1" thickBot="1">
      <c r="B28" s="219" t="s">
        <v>70</v>
      </c>
      <c r="C28" s="220"/>
      <c r="D28" s="220"/>
      <c r="E28" s="46" t="s">
        <v>2051</v>
      </c>
      <c r="F28" s="46"/>
      <c r="G28" s="46"/>
      <c r="H28" s="47"/>
      <c r="I28" s="47"/>
      <c r="J28" s="47"/>
      <c r="K28" s="47"/>
      <c r="L28" s="47"/>
      <c r="M28" s="47"/>
      <c r="N28" s="47"/>
      <c r="O28" s="47"/>
      <c r="P28" s="48"/>
      <c r="Q28" s="48"/>
      <c r="R28" s="49" t="s">
        <v>2089</v>
      </c>
      <c r="S28" s="50" t="s">
        <v>103</v>
      </c>
      <c r="T28" s="50">
        <f>+IF(ISERR(S28/R28*100),"N/A",ROUND(S28/R28*100,2))</f>
        <v>0</v>
      </c>
      <c r="U28" s="50" t="s">
        <v>103</v>
      </c>
      <c r="V28" s="50" t="str">
        <f>+IF(ISERR(U28/S28*100),"N/A",ROUND(U28/S28*100,2))</f>
        <v>N/A</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2096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86.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2097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2098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v>
      </c>
      <c r="D4" s="164" t="s">
        <v>194</v>
      </c>
      <c r="E4" s="164"/>
      <c r="F4" s="164"/>
      <c r="G4" s="164"/>
      <c r="H4" s="165"/>
      <c r="I4" s="16"/>
      <c r="J4" s="166" t="s">
        <v>6</v>
      </c>
      <c r="K4" s="164"/>
      <c r="L4" s="15" t="s">
        <v>193</v>
      </c>
      <c r="M4" s="167" t="s">
        <v>192</v>
      </c>
      <c r="N4" s="167"/>
      <c r="O4" s="167"/>
      <c r="P4" s="167"/>
      <c r="Q4" s="168"/>
      <c r="R4" s="17"/>
      <c r="S4" s="169" t="s">
        <v>2095</v>
      </c>
      <c r="T4" s="170"/>
      <c r="U4" s="170"/>
      <c r="V4" s="171" t="s">
        <v>173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175</v>
      </c>
      <c r="D6" s="173" t="s">
        <v>191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190</v>
      </c>
      <c r="K8" s="24" t="s">
        <v>189</v>
      </c>
      <c r="L8" s="24" t="s">
        <v>190</v>
      </c>
      <c r="M8" s="24" t="s">
        <v>189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7.75" customHeight="1" thickTop="1" thickBot="1">
      <c r="B10" s="25" t="s">
        <v>21</v>
      </c>
      <c r="C10" s="171" t="s">
        <v>188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186</v>
      </c>
      <c r="C21" s="199"/>
      <c r="D21" s="199"/>
      <c r="E21" s="199"/>
      <c r="F21" s="199"/>
      <c r="G21" s="199"/>
      <c r="H21" s="199"/>
      <c r="I21" s="199"/>
      <c r="J21" s="199"/>
      <c r="K21" s="199"/>
      <c r="L21" s="199"/>
      <c r="M21" s="200" t="s">
        <v>175</v>
      </c>
      <c r="N21" s="200"/>
      <c r="O21" s="200" t="s">
        <v>48</v>
      </c>
      <c r="P21" s="200"/>
      <c r="Q21" s="201" t="s">
        <v>49</v>
      </c>
      <c r="R21" s="201"/>
      <c r="S21" s="33" t="s">
        <v>185</v>
      </c>
      <c r="T21" s="33" t="s">
        <v>61</v>
      </c>
      <c r="U21" s="33" t="s">
        <v>184</v>
      </c>
      <c r="V21" s="33">
        <f>+IF(ISERR(U21/T21*100),"N/A",ROUND(U21/T21*100,2))</f>
        <v>94</v>
      </c>
      <c r="W21" s="34">
        <f>+IF(ISERR(U21/S21*100),"N/A",ROUND(U21/S21*100,2))</f>
        <v>7.83</v>
      </c>
    </row>
    <row r="22" spans="2:27" ht="56.25" customHeight="1">
      <c r="B22" s="198" t="s">
        <v>183</v>
      </c>
      <c r="C22" s="199"/>
      <c r="D22" s="199"/>
      <c r="E22" s="199"/>
      <c r="F22" s="199"/>
      <c r="G22" s="199"/>
      <c r="H22" s="199"/>
      <c r="I22" s="199"/>
      <c r="J22" s="199"/>
      <c r="K22" s="199"/>
      <c r="L22" s="199"/>
      <c r="M22" s="200" t="s">
        <v>175</v>
      </c>
      <c r="N22" s="200"/>
      <c r="O22" s="200" t="s">
        <v>48</v>
      </c>
      <c r="P22" s="200"/>
      <c r="Q22" s="201" t="s">
        <v>49</v>
      </c>
      <c r="R22" s="201"/>
      <c r="S22" s="33" t="s">
        <v>182</v>
      </c>
      <c r="T22" s="33" t="s">
        <v>61</v>
      </c>
      <c r="U22" s="33" t="s">
        <v>181</v>
      </c>
      <c r="V22" s="33">
        <f>+IF(ISERR(U22/T22*100),"N/A",ROUND(U22/T22*100,2))</f>
        <v>388</v>
      </c>
      <c r="W22" s="34">
        <f>+IF(ISERR(U22/S22*100),"N/A",ROUND(U22/S22*100,2))</f>
        <v>19.399999999999999</v>
      </c>
    </row>
    <row r="23" spans="2:27" ht="56.25" customHeight="1">
      <c r="B23" s="198" t="s">
        <v>180</v>
      </c>
      <c r="C23" s="199"/>
      <c r="D23" s="199"/>
      <c r="E23" s="199"/>
      <c r="F23" s="199"/>
      <c r="G23" s="199"/>
      <c r="H23" s="199"/>
      <c r="I23" s="199"/>
      <c r="J23" s="199"/>
      <c r="K23" s="199"/>
      <c r="L23" s="199"/>
      <c r="M23" s="200" t="s">
        <v>175</v>
      </c>
      <c r="N23" s="200"/>
      <c r="O23" s="200" t="s">
        <v>48</v>
      </c>
      <c r="P23" s="200"/>
      <c r="Q23" s="201" t="s">
        <v>49</v>
      </c>
      <c r="R23" s="201"/>
      <c r="S23" s="33" t="s">
        <v>179</v>
      </c>
      <c r="T23" s="33" t="s">
        <v>178</v>
      </c>
      <c r="U23" s="33" t="s">
        <v>177</v>
      </c>
      <c r="V23" s="33">
        <f>+IF(ISERR(U23/T23*100),"N/A",ROUND(U23/T23*100,2))</f>
        <v>271.43</v>
      </c>
      <c r="W23" s="34">
        <f>+IF(ISERR(U23/S23*100),"N/A",ROUND(U23/S23*100,2))</f>
        <v>950</v>
      </c>
    </row>
    <row r="24" spans="2:27" ht="56.25" customHeight="1" thickBot="1">
      <c r="B24" s="198" t="s">
        <v>176</v>
      </c>
      <c r="C24" s="199"/>
      <c r="D24" s="199"/>
      <c r="E24" s="199"/>
      <c r="F24" s="199"/>
      <c r="G24" s="199"/>
      <c r="H24" s="199"/>
      <c r="I24" s="199"/>
      <c r="J24" s="199"/>
      <c r="K24" s="199"/>
      <c r="L24" s="199"/>
      <c r="M24" s="200" t="s">
        <v>175</v>
      </c>
      <c r="N24" s="200"/>
      <c r="O24" s="200" t="s">
        <v>174</v>
      </c>
      <c r="P24" s="200"/>
      <c r="Q24" s="201" t="s">
        <v>49</v>
      </c>
      <c r="R24" s="201"/>
      <c r="S24" s="33" t="s">
        <v>56</v>
      </c>
      <c r="T24" s="33" t="s">
        <v>143</v>
      </c>
      <c r="U24" s="33" t="s">
        <v>103</v>
      </c>
      <c r="V24" s="33">
        <f>+IF(ISERR(U24/T24*100),"N/A",ROUND(U24/T24*100,2))</f>
        <v>0</v>
      </c>
      <c r="W24" s="34">
        <f>+IF(ISERR(U24/S24*100),"N/A",ROUND(U24/S24*100,2))</f>
        <v>0</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172</v>
      </c>
      <c r="F28" s="40"/>
      <c r="G28" s="40"/>
      <c r="H28" s="41"/>
      <c r="I28" s="41"/>
      <c r="J28" s="41"/>
      <c r="K28" s="41"/>
      <c r="L28" s="41"/>
      <c r="M28" s="41"/>
      <c r="N28" s="41"/>
      <c r="O28" s="41"/>
      <c r="P28" s="42"/>
      <c r="Q28" s="42"/>
      <c r="R28" s="43" t="s">
        <v>173</v>
      </c>
      <c r="S28" s="44" t="s">
        <v>10</v>
      </c>
      <c r="T28" s="42"/>
      <c r="U28" s="44" t="s">
        <v>170</v>
      </c>
      <c r="V28" s="42"/>
      <c r="W28" s="45">
        <f>+IF(ISERR(U28/R28*100),"N/A",ROUND(U28/R28*100,2))</f>
        <v>0.75</v>
      </c>
    </row>
    <row r="29" spans="2:27" ht="26.25" customHeight="1" thickBot="1">
      <c r="B29" s="219" t="s">
        <v>70</v>
      </c>
      <c r="C29" s="220"/>
      <c r="D29" s="220"/>
      <c r="E29" s="46" t="s">
        <v>172</v>
      </c>
      <c r="F29" s="46"/>
      <c r="G29" s="46"/>
      <c r="H29" s="47"/>
      <c r="I29" s="47"/>
      <c r="J29" s="47"/>
      <c r="K29" s="47"/>
      <c r="L29" s="47"/>
      <c r="M29" s="47"/>
      <c r="N29" s="47"/>
      <c r="O29" s="47"/>
      <c r="P29" s="48"/>
      <c r="Q29" s="48"/>
      <c r="R29" s="49" t="s">
        <v>171</v>
      </c>
      <c r="S29" s="50" t="s">
        <v>170</v>
      </c>
      <c r="T29" s="50">
        <f>+IF(ISERR(S29/R29*100),"N/A",ROUND(S29/R29*100,2))</f>
        <v>6.25</v>
      </c>
      <c r="U29" s="50" t="s">
        <v>170</v>
      </c>
      <c r="V29" s="50">
        <f>+IF(ISERR(U29/S29*100),"N/A",ROUND(U29/S29*100,2))</f>
        <v>100</v>
      </c>
      <c r="W29" s="51">
        <f>+IF(ISERR(U29/R29*100),"N/A",ROUND(U29/R29*100,2))</f>
        <v>6.25</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2349</v>
      </c>
      <c r="C31" s="203"/>
      <c r="D31" s="203"/>
      <c r="E31" s="203"/>
      <c r="F31" s="203"/>
      <c r="G31" s="203"/>
      <c r="H31" s="203"/>
      <c r="I31" s="203"/>
      <c r="J31" s="203"/>
      <c r="K31" s="203"/>
      <c r="L31" s="203"/>
      <c r="M31" s="203"/>
      <c r="N31" s="203"/>
      <c r="O31" s="203"/>
      <c r="P31" s="203"/>
      <c r="Q31" s="203"/>
      <c r="R31" s="203"/>
      <c r="S31" s="203"/>
      <c r="T31" s="203"/>
      <c r="U31" s="203"/>
      <c r="V31" s="203"/>
      <c r="W31" s="204"/>
    </row>
    <row r="32" spans="2:27" ht="98.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2350</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24.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2351</v>
      </c>
      <c r="C35" s="203"/>
      <c r="D35" s="203"/>
      <c r="E35" s="203"/>
      <c r="F35" s="203"/>
      <c r="G35" s="203"/>
      <c r="H35" s="203"/>
      <c r="I35" s="203"/>
      <c r="J35" s="203"/>
      <c r="K35" s="203"/>
      <c r="L35" s="203"/>
      <c r="M35" s="203"/>
      <c r="N35" s="203"/>
      <c r="O35" s="203"/>
      <c r="P35" s="203"/>
      <c r="Q35" s="203"/>
      <c r="R35" s="203"/>
      <c r="S35" s="203"/>
      <c r="T35" s="203"/>
      <c r="U35" s="203"/>
      <c r="V35" s="203"/>
      <c r="W35" s="204"/>
    </row>
    <row r="36" spans="2:23" ht="101.2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275</v>
      </c>
      <c r="D4" s="164" t="s">
        <v>274</v>
      </c>
      <c r="E4" s="164"/>
      <c r="F4" s="164"/>
      <c r="G4" s="164"/>
      <c r="H4" s="165"/>
      <c r="I4" s="16"/>
      <c r="J4" s="166" t="s">
        <v>6</v>
      </c>
      <c r="K4" s="164"/>
      <c r="L4" s="15" t="s">
        <v>273</v>
      </c>
      <c r="M4" s="167" t="s">
        <v>272</v>
      </c>
      <c r="N4" s="167"/>
      <c r="O4" s="167"/>
      <c r="P4" s="167"/>
      <c r="Q4" s="168"/>
      <c r="R4" s="17"/>
      <c r="S4" s="169" t="s">
        <v>2095</v>
      </c>
      <c r="T4" s="170"/>
      <c r="U4" s="170"/>
      <c r="V4" s="171" t="s">
        <v>271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263</v>
      </c>
      <c r="D6" s="173" t="s">
        <v>270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259</v>
      </c>
      <c r="D7" s="160" t="s">
        <v>269</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257</v>
      </c>
      <c r="D8" s="160" t="s">
        <v>268</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267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266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265</v>
      </c>
      <c r="C21" s="199"/>
      <c r="D21" s="199"/>
      <c r="E21" s="199"/>
      <c r="F21" s="199"/>
      <c r="G21" s="199"/>
      <c r="H21" s="199"/>
      <c r="I21" s="199"/>
      <c r="J21" s="199"/>
      <c r="K21" s="199"/>
      <c r="L21" s="199"/>
      <c r="M21" s="200" t="s">
        <v>263</v>
      </c>
      <c r="N21" s="200"/>
      <c r="O21" s="200" t="s">
        <v>48</v>
      </c>
      <c r="P21" s="200"/>
      <c r="Q21" s="201" t="s">
        <v>49</v>
      </c>
      <c r="R21" s="201"/>
      <c r="S21" s="33" t="s">
        <v>50</v>
      </c>
      <c r="T21" s="33" t="s">
        <v>140</v>
      </c>
      <c r="U21" s="33" t="s">
        <v>140</v>
      </c>
      <c r="V21" s="33">
        <f t="shared" ref="V21:V26" si="0">+IF(ISERR(U21/T21*100),"N/A",ROUND(U21/T21*100,2))</f>
        <v>100</v>
      </c>
      <c r="W21" s="34">
        <f t="shared" ref="W21:W26" si="1">+IF(ISERR(U21/S21*100),"N/A",ROUND(U21/S21*100,2))</f>
        <v>30</v>
      </c>
    </row>
    <row r="22" spans="2:27" ht="56.25" customHeight="1">
      <c r="B22" s="198" t="s">
        <v>264</v>
      </c>
      <c r="C22" s="199"/>
      <c r="D22" s="199"/>
      <c r="E22" s="199"/>
      <c r="F22" s="199"/>
      <c r="G22" s="199"/>
      <c r="H22" s="199"/>
      <c r="I22" s="199"/>
      <c r="J22" s="199"/>
      <c r="K22" s="199"/>
      <c r="L22" s="199"/>
      <c r="M22" s="200" t="s">
        <v>263</v>
      </c>
      <c r="N22" s="200"/>
      <c r="O22" s="200" t="s">
        <v>48</v>
      </c>
      <c r="P22" s="200"/>
      <c r="Q22" s="201" t="s">
        <v>49</v>
      </c>
      <c r="R22" s="201"/>
      <c r="S22" s="33" t="s">
        <v>50</v>
      </c>
      <c r="T22" s="33" t="s">
        <v>140</v>
      </c>
      <c r="U22" s="33" t="s">
        <v>256</v>
      </c>
      <c r="V22" s="33">
        <f t="shared" si="0"/>
        <v>116.67</v>
      </c>
      <c r="W22" s="34">
        <f t="shared" si="1"/>
        <v>35</v>
      </c>
    </row>
    <row r="23" spans="2:27" ht="56.25" customHeight="1">
      <c r="B23" s="198" t="s">
        <v>262</v>
      </c>
      <c r="C23" s="199"/>
      <c r="D23" s="199"/>
      <c r="E23" s="199"/>
      <c r="F23" s="199"/>
      <c r="G23" s="199"/>
      <c r="H23" s="199"/>
      <c r="I23" s="199"/>
      <c r="J23" s="199"/>
      <c r="K23" s="199"/>
      <c r="L23" s="199"/>
      <c r="M23" s="200" t="s">
        <v>259</v>
      </c>
      <c r="N23" s="200"/>
      <c r="O23" s="200" t="s">
        <v>48</v>
      </c>
      <c r="P23" s="200"/>
      <c r="Q23" s="201" t="s">
        <v>49</v>
      </c>
      <c r="R23" s="201"/>
      <c r="S23" s="33" t="s">
        <v>50</v>
      </c>
      <c r="T23" s="33" t="s">
        <v>140</v>
      </c>
      <c r="U23" s="33" t="s">
        <v>256</v>
      </c>
      <c r="V23" s="33">
        <f t="shared" si="0"/>
        <v>116.67</v>
      </c>
      <c r="W23" s="34">
        <f t="shared" si="1"/>
        <v>35</v>
      </c>
    </row>
    <row r="24" spans="2:27" ht="56.25" customHeight="1">
      <c r="B24" s="198" t="s">
        <v>261</v>
      </c>
      <c r="C24" s="199"/>
      <c r="D24" s="199"/>
      <c r="E24" s="199"/>
      <c r="F24" s="199"/>
      <c r="G24" s="199"/>
      <c r="H24" s="199"/>
      <c r="I24" s="199"/>
      <c r="J24" s="199"/>
      <c r="K24" s="199"/>
      <c r="L24" s="199"/>
      <c r="M24" s="200" t="s">
        <v>259</v>
      </c>
      <c r="N24" s="200"/>
      <c r="O24" s="200" t="s">
        <v>48</v>
      </c>
      <c r="P24" s="200"/>
      <c r="Q24" s="201" t="s">
        <v>49</v>
      </c>
      <c r="R24" s="201"/>
      <c r="S24" s="33" t="s">
        <v>50</v>
      </c>
      <c r="T24" s="33" t="s">
        <v>140</v>
      </c>
      <c r="U24" s="33" t="s">
        <v>256</v>
      </c>
      <c r="V24" s="33">
        <f t="shared" si="0"/>
        <v>116.67</v>
      </c>
      <c r="W24" s="34">
        <f t="shared" si="1"/>
        <v>35</v>
      </c>
    </row>
    <row r="25" spans="2:27" ht="56.25" customHeight="1">
      <c r="B25" s="198" t="s">
        <v>260</v>
      </c>
      <c r="C25" s="199"/>
      <c r="D25" s="199"/>
      <c r="E25" s="199"/>
      <c r="F25" s="199"/>
      <c r="G25" s="199"/>
      <c r="H25" s="199"/>
      <c r="I25" s="199"/>
      <c r="J25" s="199"/>
      <c r="K25" s="199"/>
      <c r="L25" s="199"/>
      <c r="M25" s="200" t="s">
        <v>259</v>
      </c>
      <c r="N25" s="200"/>
      <c r="O25" s="200" t="s">
        <v>48</v>
      </c>
      <c r="P25" s="200"/>
      <c r="Q25" s="201" t="s">
        <v>49</v>
      </c>
      <c r="R25" s="201"/>
      <c r="S25" s="33" t="s">
        <v>50</v>
      </c>
      <c r="T25" s="33" t="s">
        <v>140</v>
      </c>
      <c r="U25" s="33" t="s">
        <v>256</v>
      </c>
      <c r="V25" s="33">
        <f t="shared" si="0"/>
        <v>116.67</v>
      </c>
      <c r="W25" s="34">
        <f t="shared" si="1"/>
        <v>35</v>
      </c>
    </row>
    <row r="26" spans="2:27" ht="56.25" customHeight="1" thickBot="1">
      <c r="B26" s="198" t="s">
        <v>258</v>
      </c>
      <c r="C26" s="199"/>
      <c r="D26" s="199"/>
      <c r="E26" s="199"/>
      <c r="F26" s="199"/>
      <c r="G26" s="199"/>
      <c r="H26" s="199"/>
      <c r="I26" s="199"/>
      <c r="J26" s="199"/>
      <c r="K26" s="199"/>
      <c r="L26" s="199"/>
      <c r="M26" s="200" t="s">
        <v>257</v>
      </c>
      <c r="N26" s="200"/>
      <c r="O26" s="200" t="s">
        <v>48</v>
      </c>
      <c r="P26" s="200"/>
      <c r="Q26" s="201" t="s">
        <v>49</v>
      </c>
      <c r="R26" s="201"/>
      <c r="S26" s="33" t="s">
        <v>50</v>
      </c>
      <c r="T26" s="33" t="s">
        <v>140</v>
      </c>
      <c r="U26" s="33" t="s">
        <v>256</v>
      </c>
      <c r="V26" s="33">
        <f t="shared" si="0"/>
        <v>116.67</v>
      </c>
      <c r="W26" s="34">
        <f t="shared" si="1"/>
        <v>35</v>
      </c>
    </row>
    <row r="27" spans="2:27" ht="21.75" customHeight="1" thickTop="1" thickBot="1">
      <c r="B27" s="9" t="s">
        <v>62</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211" t="s">
        <v>2377</v>
      </c>
      <c r="C28" s="212"/>
      <c r="D28" s="212"/>
      <c r="E28" s="212"/>
      <c r="F28" s="212"/>
      <c r="G28" s="212"/>
      <c r="H28" s="212"/>
      <c r="I28" s="212"/>
      <c r="J28" s="212"/>
      <c r="K28" s="212"/>
      <c r="L28" s="212"/>
      <c r="M28" s="212"/>
      <c r="N28" s="212"/>
      <c r="O28" s="212"/>
      <c r="P28" s="212"/>
      <c r="Q28" s="213"/>
      <c r="R28" s="36" t="s">
        <v>41</v>
      </c>
      <c r="S28" s="185" t="s">
        <v>42</v>
      </c>
      <c r="T28" s="185"/>
      <c r="U28" s="37" t="s">
        <v>63</v>
      </c>
      <c r="V28" s="184" t="s">
        <v>64</v>
      </c>
      <c r="W28" s="186"/>
    </row>
    <row r="29" spans="2:27" ht="30.75" customHeight="1" thickBot="1">
      <c r="B29" s="214"/>
      <c r="C29" s="215"/>
      <c r="D29" s="215"/>
      <c r="E29" s="215"/>
      <c r="F29" s="215"/>
      <c r="G29" s="215"/>
      <c r="H29" s="215"/>
      <c r="I29" s="215"/>
      <c r="J29" s="215"/>
      <c r="K29" s="215"/>
      <c r="L29" s="215"/>
      <c r="M29" s="215"/>
      <c r="N29" s="215"/>
      <c r="O29" s="215"/>
      <c r="P29" s="215"/>
      <c r="Q29" s="216"/>
      <c r="R29" s="38" t="s">
        <v>65</v>
      </c>
      <c r="S29" s="38" t="s">
        <v>65</v>
      </c>
      <c r="T29" s="38" t="s">
        <v>48</v>
      </c>
      <c r="U29" s="38" t="s">
        <v>65</v>
      </c>
      <c r="V29" s="38" t="s">
        <v>66</v>
      </c>
      <c r="W29" s="39" t="s">
        <v>52</v>
      </c>
      <c r="Y29" s="35"/>
    </row>
    <row r="30" spans="2:27" ht="23.25" customHeight="1" thickBot="1">
      <c r="B30" s="217" t="s">
        <v>67</v>
      </c>
      <c r="C30" s="218"/>
      <c r="D30" s="218"/>
      <c r="E30" s="40" t="s">
        <v>254</v>
      </c>
      <c r="F30" s="40"/>
      <c r="G30" s="40"/>
      <c r="H30" s="41"/>
      <c r="I30" s="41"/>
      <c r="J30" s="41"/>
      <c r="K30" s="41"/>
      <c r="L30" s="41"/>
      <c r="M30" s="41"/>
      <c r="N30" s="41"/>
      <c r="O30" s="41"/>
      <c r="P30" s="42"/>
      <c r="Q30" s="42"/>
      <c r="R30" s="43" t="s">
        <v>255</v>
      </c>
      <c r="S30" s="44" t="s">
        <v>10</v>
      </c>
      <c r="T30" s="42"/>
      <c r="U30" s="44" t="s">
        <v>103</v>
      </c>
      <c r="V30" s="42"/>
      <c r="W30" s="45">
        <f t="shared" ref="W30:W35" si="2">+IF(ISERR(U30/R30*100),"N/A",ROUND(U30/R30*100,2))</f>
        <v>0</v>
      </c>
    </row>
    <row r="31" spans="2:27" ht="26.25" customHeight="1">
      <c r="B31" s="219" t="s">
        <v>70</v>
      </c>
      <c r="C31" s="220"/>
      <c r="D31" s="220"/>
      <c r="E31" s="46" t="s">
        <v>254</v>
      </c>
      <c r="F31" s="46"/>
      <c r="G31" s="46"/>
      <c r="H31" s="47"/>
      <c r="I31" s="47"/>
      <c r="J31" s="47"/>
      <c r="K31" s="47"/>
      <c r="L31" s="47"/>
      <c r="M31" s="47"/>
      <c r="N31" s="47"/>
      <c r="O31" s="47"/>
      <c r="P31" s="48"/>
      <c r="Q31" s="48"/>
      <c r="R31" s="49" t="s">
        <v>253</v>
      </c>
      <c r="S31" s="50" t="s">
        <v>103</v>
      </c>
      <c r="T31" s="50">
        <f>+IF(ISERR(S31/R31*100),"N/A",ROUND(S31/R31*100,2))</f>
        <v>0</v>
      </c>
      <c r="U31" s="50" t="s">
        <v>103</v>
      </c>
      <c r="V31" s="50" t="str">
        <f>+IF(ISERR(U31/S31*100),"N/A",ROUND(U31/S31*100,2))</f>
        <v>N/A</v>
      </c>
      <c r="W31" s="51">
        <f t="shared" si="2"/>
        <v>0</v>
      </c>
    </row>
    <row r="32" spans="2:27" ht="23.25" customHeight="1" thickBot="1">
      <c r="B32" s="217" t="s">
        <v>67</v>
      </c>
      <c r="C32" s="218"/>
      <c r="D32" s="218"/>
      <c r="E32" s="40" t="s">
        <v>252</v>
      </c>
      <c r="F32" s="40"/>
      <c r="G32" s="40"/>
      <c r="H32" s="41"/>
      <c r="I32" s="41"/>
      <c r="J32" s="41"/>
      <c r="K32" s="41"/>
      <c r="L32" s="41"/>
      <c r="M32" s="41"/>
      <c r="N32" s="41"/>
      <c r="O32" s="41"/>
      <c r="P32" s="42"/>
      <c r="Q32" s="42"/>
      <c r="R32" s="43" t="s">
        <v>251</v>
      </c>
      <c r="S32" s="44" t="s">
        <v>10</v>
      </c>
      <c r="T32" s="42"/>
      <c r="U32" s="44" t="s">
        <v>250</v>
      </c>
      <c r="V32" s="42"/>
      <c r="W32" s="45">
        <f t="shared" si="2"/>
        <v>37.409999999999997</v>
      </c>
    </row>
    <row r="33" spans="2:23" ht="26.25" customHeight="1">
      <c r="B33" s="219" t="s">
        <v>70</v>
      </c>
      <c r="C33" s="220"/>
      <c r="D33" s="220"/>
      <c r="E33" s="46" t="s">
        <v>252</v>
      </c>
      <c r="F33" s="46"/>
      <c r="G33" s="46"/>
      <c r="H33" s="47"/>
      <c r="I33" s="47"/>
      <c r="J33" s="47"/>
      <c r="K33" s="47"/>
      <c r="L33" s="47"/>
      <c r="M33" s="47"/>
      <c r="N33" s="47"/>
      <c r="O33" s="47"/>
      <c r="P33" s="48"/>
      <c r="Q33" s="48"/>
      <c r="R33" s="49" t="s">
        <v>251</v>
      </c>
      <c r="S33" s="50" t="s">
        <v>250</v>
      </c>
      <c r="T33" s="50">
        <f>+IF(ISERR(S33/R33*100),"N/A",ROUND(S33/R33*100,2))</f>
        <v>37.409999999999997</v>
      </c>
      <c r="U33" s="50" t="s">
        <v>250</v>
      </c>
      <c r="V33" s="50">
        <f>+IF(ISERR(U33/S33*100),"N/A",ROUND(U33/S33*100,2))</f>
        <v>100</v>
      </c>
      <c r="W33" s="51">
        <f t="shared" si="2"/>
        <v>37.409999999999997</v>
      </c>
    </row>
    <row r="34" spans="2:23" ht="23.25" customHeight="1" thickBot="1">
      <c r="B34" s="217" t="s">
        <v>67</v>
      </c>
      <c r="C34" s="218"/>
      <c r="D34" s="218"/>
      <c r="E34" s="40" t="s">
        <v>249</v>
      </c>
      <c r="F34" s="40"/>
      <c r="G34" s="40"/>
      <c r="H34" s="41"/>
      <c r="I34" s="41"/>
      <c r="J34" s="41"/>
      <c r="K34" s="41"/>
      <c r="L34" s="41"/>
      <c r="M34" s="41"/>
      <c r="N34" s="41"/>
      <c r="O34" s="41"/>
      <c r="P34" s="42"/>
      <c r="Q34" s="42"/>
      <c r="R34" s="43" t="s">
        <v>248</v>
      </c>
      <c r="S34" s="44" t="s">
        <v>10</v>
      </c>
      <c r="T34" s="42"/>
      <c r="U34" s="44" t="s">
        <v>247</v>
      </c>
      <c r="V34" s="42"/>
      <c r="W34" s="45">
        <f t="shared" si="2"/>
        <v>24.67</v>
      </c>
    </row>
    <row r="35" spans="2:23" ht="26.25" customHeight="1" thickBot="1">
      <c r="B35" s="219" t="s">
        <v>70</v>
      </c>
      <c r="C35" s="220"/>
      <c r="D35" s="220"/>
      <c r="E35" s="46" t="s">
        <v>249</v>
      </c>
      <c r="F35" s="46"/>
      <c r="G35" s="46"/>
      <c r="H35" s="47"/>
      <c r="I35" s="47"/>
      <c r="J35" s="47"/>
      <c r="K35" s="47"/>
      <c r="L35" s="47"/>
      <c r="M35" s="47"/>
      <c r="N35" s="47"/>
      <c r="O35" s="47"/>
      <c r="P35" s="48"/>
      <c r="Q35" s="48"/>
      <c r="R35" s="49" t="s">
        <v>248</v>
      </c>
      <c r="S35" s="50" t="s">
        <v>247</v>
      </c>
      <c r="T35" s="50">
        <f>+IF(ISERR(S35/R35*100),"N/A",ROUND(S35/R35*100,2))</f>
        <v>24.67</v>
      </c>
      <c r="U35" s="50" t="s">
        <v>247</v>
      </c>
      <c r="V35" s="50">
        <f>+IF(ISERR(U35/S35*100),"N/A",ROUND(U35/S35*100,2))</f>
        <v>100</v>
      </c>
      <c r="W35" s="51">
        <f t="shared" si="2"/>
        <v>24.67</v>
      </c>
    </row>
    <row r="36" spans="2:23" ht="22.5" customHeight="1" thickTop="1" thickBot="1">
      <c r="B36" s="9" t="s">
        <v>72</v>
      </c>
      <c r="C36" s="10"/>
      <c r="D36" s="10"/>
      <c r="E36" s="10"/>
      <c r="F36" s="10"/>
      <c r="G36" s="10"/>
      <c r="H36" s="11"/>
      <c r="I36" s="11"/>
      <c r="J36" s="11"/>
      <c r="K36" s="11"/>
      <c r="L36" s="11"/>
      <c r="M36" s="11"/>
      <c r="N36" s="11"/>
      <c r="O36" s="11"/>
      <c r="P36" s="11"/>
      <c r="Q36" s="11"/>
      <c r="R36" s="11"/>
      <c r="S36" s="11"/>
      <c r="T36" s="11"/>
      <c r="U36" s="11"/>
      <c r="V36" s="11"/>
      <c r="W36" s="12"/>
    </row>
    <row r="37" spans="2:23" ht="37.5" customHeight="1" thickTop="1">
      <c r="B37" s="202" t="s">
        <v>2346</v>
      </c>
      <c r="C37" s="203"/>
      <c r="D37" s="203"/>
      <c r="E37" s="203"/>
      <c r="F37" s="203"/>
      <c r="G37" s="203"/>
      <c r="H37" s="203"/>
      <c r="I37" s="203"/>
      <c r="J37" s="203"/>
      <c r="K37" s="203"/>
      <c r="L37" s="203"/>
      <c r="M37" s="203"/>
      <c r="N37" s="203"/>
      <c r="O37" s="203"/>
      <c r="P37" s="203"/>
      <c r="Q37" s="203"/>
      <c r="R37" s="203"/>
      <c r="S37" s="203"/>
      <c r="T37" s="203"/>
      <c r="U37" s="203"/>
      <c r="V37" s="203"/>
      <c r="W37" s="204"/>
    </row>
    <row r="38" spans="2:23" ht="189" customHeight="1" thickBot="1">
      <c r="B38" s="205"/>
      <c r="C38" s="206"/>
      <c r="D38" s="206"/>
      <c r="E38" s="206"/>
      <c r="F38" s="206"/>
      <c r="G38" s="206"/>
      <c r="H38" s="206"/>
      <c r="I38" s="206"/>
      <c r="J38" s="206"/>
      <c r="K38" s="206"/>
      <c r="L38" s="206"/>
      <c r="M38" s="206"/>
      <c r="N38" s="206"/>
      <c r="O38" s="206"/>
      <c r="P38" s="206"/>
      <c r="Q38" s="206"/>
      <c r="R38" s="206"/>
      <c r="S38" s="206"/>
      <c r="T38" s="206"/>
      <c r="U38" s="206"/>
      <c r="V38" s="206"/>
      <c r="W38" s="207"/>
    </row>
    <row r="39" spans="2:23" ht="37.5" customHeight="1" thickTop="1">
      <c r="B39" s="202" t="s">
        <v>2347</v>
      </c>
      <c r="C39" s="203"/>
      <c r="D39" s="203"/>
      <c r="E39" s="203"/>
      <c r="F39" s="203"/>
      <c r="G39" s="203"/>
      <c r="H39" s="203"/>
      <c r="I39" s="203"/>
      <c r="J39" s="203"/>
      <c r="K39" s="203"/>
      <c r="L39" s="203"/>
      <c r="M39" s="203"/>
      <c r="N39" s="203"/>
      <c r="O39" s="203"/>
      <c r="P39" s="203"/>
      <c r="Q39" s="203"/>
      <c r="R39" s="203"/>
      <c r="S39" s="203"/>
      <c r="T39" s="203"/>
      <c r="U39" s="203"/>
      <c r="V39" s="203"/>
      <c r="W39" s="204"/>
    </row>
    <row r="40" spans="2:23" ht="87.75" customHeight="1" thickBot="1">
      <c r="B40" s="205"/>
      <c r="C40" s="206"/>
      <c r="D40" s="206"/>
      <c r="E40" s="206"/>
      <c r="F40" s="206"/>
      <c r="G40" s="206"/>
      <c r="H40" s="206"/>
      <c r="I40" s="206"/>
      <c r="J40" s="206"/>
      <c r="K40" s="206"/>
      <c r="L40" s="206"/>
      <c r="M40" s="206"/>
      <c r="N40" s="206"/>
      <c r="O40" s="206"/>
      <c r="P40" s="206"/>
      <c r="Q40" s="206"/>
      <c r="R40" s="206"/>
      <c r="S40" s="206"/>
      <c r="T40" s="206"/>
      <c r="U40" s="206"/>
      <c r="V40" s="206"/>
      <c r="W40" s="207"/>
    </row>
    <row r="41" spans="2:23" ht="37.5" customHeight="1" thickTop="1">
      <c r="B41" s="202" t="s">
        <v>2348</v>
      </c>
      <c r="C41" s="203"/>
      <c r="D41" s="203"/>
      <c r="E41" s="203"/>
      <c r="F41" s="203"/>
      <c r="G41" s="203"/>
      <c r="H41" s="203"/>
      <c r="I41" s="203"/>
      <c r="J41" s="203"/>
      <c r="K41" s="203"/>
      <c r="L41" s="203"/>
      <c r="M41" s="203"/>
      <c r="N41" s="203"/>
      <c r="O41" s="203"/>
      <c r="P41" s="203"/>
      <c r="Q41" s="203"/>
      <c r="R41" s="203"/>
      <c r="S41" s="203"/>
      <c r="T41" s="203"/>
      <c r="U41" s="203"/>
      <c r="V41" s="203"/>
      <c r="W41" s="204"/>
    </row>
    <row r="42" spans="2:23" ht="75" customHeight="1" thickBot="1">
      <c r="B42" s="208"/>
      <c r="C42" s="209"/>
      <c r="D42" s="209"/>
      <c r="E42" s="209"/>
      <c r="F42" s="209"/>
      <c r="G42" s="209"/>
      <c r="H42" s="209"/>
      <c r="I42" s="209"/>
      <c r="J42" s="209"/>
      <c r="K42" s="209"/>
      <c r="L42" s="209"/>
      <c r="M42" s="209"/>
      <c r="N42" s="209"/>
      <c r="O42" s="209"/>
      <c r="P42" s="209"/>
      <c r="Q42" s="209"/>
      <c r="R42" s="209"/>
      <c r="S42" s="209"/>
      <c r="T42" s="209"/>
      <c r="U42" s="209"/>
      <c r="V42" s="209"/>
      <c r="W42" s="210"/>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5:D35"/>
    <mergeCell ref="B37:W38"/>
    <mergeCell ref="B39:W40"/>
    <mergeCell ref="B41:W42"/>
    <mergeCell ref="V28:W28"/>
    <mergeCell ref="B30:D30"/>
    <mergeCell ref="B31:D31"/>
    <mergeCell ref="B32:D32"/>
    <mergeCell ref="B33:D33"/>
    <mergeCell ref="B34:D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293</v>
      </c>
      <c r="D4" s="164" t="s">
        <v>292</v>
      </c>
      <c r="E4" s="164"/>
      <c r="F4" s="164"/>
      <c r="G4" s="164"/>
      <c r="H4" s="165"/>
      <c r="I4" s="16"/>
      <c r="J4" s="166" t="s">
        <v>6</v>
      </c>
      <c r="K4" s="164"/>
      <c r="L4" s="15" t="s">
        <v>291</v>
      </c>
      <c r="M4" s="167" t="s">
        <v>290</v>
      </c>
      <c r="N4" s="167"/>
      <c r="O4" s="167"/>
      <c r="P4" s="167"/>
      <c r="Q4" s="168"/>
      <c r="R4" s="17"/>
      <c r="S4" s="169" t="s">
        <v>2095</v>
      </c>
      <c r="T4" s="170"/>
      <c r="U4" s="170"/>
      <c r="V4" s="171" t="s">
        <v>289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282</v>
      </c>
      <c r="D6" s="173" t="s">
        <v>288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287</v>
      </c>
      <c r="K8" s="24" t="s">
        <v>18</v>
      </c>
      <c r="L8" s="24" t="s">
        <v>286</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45.5" customHeight="1" thickTop="1" thickBot="1">
      <c r="B10" s="25" t="s">
        <v>21</v>
      </c>
      <c r="C10" s="171" t="s">
        <v>285</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284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283</v>
      </c>
      <c r="C21" s="199"/>
      <c r="D21" s="199"/>
      <c r="E21" s="199"/>
      <c r="F21" s="199"/>
      <c r="G21" s="199"/>
      <c r="H21" s="199"/>
      <c r="I21" s="199"/>
      <c r="J21" s="199"/>
      <c r="K21" s="199"/>
      <c r="L21" s="199"/>
      <c r="M21" s="200" t="s">
        <v>282</v>
      </c>
      <c r="N21" s="200"/>
      <c r="O21" s="200" t="s">
        <v>48</v>
      </c>
      <c r="P21" s="200"/>
      <c r="Q21" s="201" t="s">
        <v>49</v>
      </c>
      <c r="R21" s="201"/>
      <c r="S21" s="33" t="s">
        <v>281</v>
      </c>
      <c r="T21" s="33" t="s">
        <v>280</v>
      </c>
      <c r="U21" s="33" t="s">
        <v>279</v>
      </c>
      <c r="V21" s="33">
        <f>+IF(ISERR(U21/T21*100),"N/A",ROUND(U21/T21*100,2))</f>
        <v>98.57</v>
      </c>
      <c r="W21" s="34">
        <f>+IF(ISERR(U21/S21*100),"N/A",ROUND(U21/S21*100,2))</f>
        <v>98.52</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278</v>
      </c>
      <c r="F25" s="40"/>
      <c r="G25" s="40"/>
      <c r="H25" s="41"/>
      <c r="I25" s="41"/>
      <c r="J25" s="41"/>
      <c r="K25" s="41"/>
      <c r="L25" s="41"/>
      <c r="M25" s="41"/>
      <c r="N25" s="41"/>
      <c r="O25" s="41"/>
      <c r="P25" s="42"/>
      <c r="Q25" s="42"/>
      <c r="R25" s="43" t="s">
        <v>277</v>
      </c>
      <c r="S25" s="44" t="s">
        <v>10</v>
      </c>
      <c r="T25" s="42"/>
      <c r="U25" s="44" t="s">
        <v>276</v>
      </c>
      <c r="V25" s="42"/>
      <c r="W25" s="45">
        <f>+IF(ISERR(U25/R25*100),"N/A",ROUND(U25/R25*100,2))</f>
        <v>100</v>
      </c>
    </row>
    <row r="26" spans="2:27" ht="26.25" customHeight="1" thickBot="1">
      <c r="B26" s="219" t="s">
        <v>70</v>
      </c>
      <c r="C26" s="220"/>
      <c r="D26" s="220"/>
      <c r="E26" s="46" t="s">
        <v>278</v>
      </c>
      <c r="F26" s="46"/>
      <c r="G26" s="46"/>
      <c r="H26" s="47"/>
      <c r="I26" s="47"/>
      <c r="J26" s="47"/>
      <c r="K26" s="47"/>
      <c r="L26" s="47"/>
      <c r="M26" s="47"/>
      <c r="N26" s="47"/>
      <c r="O26" s="47"/>
      <c r="P26" s="48"/>
      <c r="Q26" s="48"/>
      <c r="R26" s="49" t="s">
        <v>277</v>
      </c>
      <c r="S26" s="50" t="s">
        <v>276</v>
      </c>
      <c r="T26" s="50">
        <f>+IF(ISERR(S26/R26*100),"N/A",ROUND(S26/R26*100,2))</f>
        <v>100</v>
      </c>
      <c r="U26" s="50" t="s">
        <v>276</v>
      </c>
      <c r="V26" s="50">
        <f>+IF(ISERR(U26/S26*100),"N/A",ROUND(U26/S26*100,2))</f>
        <v>100</v>
      </c>
      <c r="W26" s="51">
        <f>+IF(ISERR(U26/R26*100),"N/A",ROUND(U26/R26*100,2))</f>
        <v>100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2343</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11"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2344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4.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2345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8.2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293</v>
      </c>
      <c r="D4" s="164" t="s">
        <v>292</v>
      </c>
      <c r="E4" s="164"/>
      <c r="F4" s="164"/>
      <c r="G4" s="164"/>
      <c r="H4" s="165"/>
      <c r="I4" s="16"/>
      <c r="J4" s="166" t="s">
        <v>6</v>
      </c>
      <c r="K4" s="164"/>
      <c r="L4" s="15" t="s">
        <v>319</v>
      </c>
      <c r="M4" s="167" t="s">
        <v>318</v>
      </c>
      <c r="N4" s="167"/>
      <c r="O4" s="167"/>
      <c r="P4" s="167"/>
      <c r="Q4" s="168"/>
      <c r="R4" s="17"/>
      <c r="S4" s="169" t="s">
        <v>2095</v>
      </c>
      <c r="T4" s="170"/>
      <c r="U4" s="170"/>
      <c r="V4" s="171" t="s">
        <v>297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299</v>
      </c>
      <c r="D6" s="173" t="s">
        <v>317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316</v>
      </c>
      <c r="K8" s="24" t="s">
        <v>18</v>
      </c>
      <c r="L8" s="24" t="s">
        <v>315</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4.75" customHeight="1" thickTop="1" thickBot="1">
      <c r="B10" s="25" t="s">
        <v>21</v>
      </c>
      <c r="C10" s="171" t="s">
        <v>314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313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312</v>
      </c>
      <c r="C21" s="199"/>
      <c r="D21" s="199"/>
      <c r="E21" s="199"/>
      <c r="F21" s="199"/>
      <c r="G21" s="199"/>
      <c r="H21" s="199"/>
      <c r="I21" s="199"/>
      <c r="J21" s="199"/>
      <c r="K21" s="199"/>
      <c r="L21" s="199"/>
      <c r="M21" s="200" t="s">
        <v>299</v>
      </c>
      <c r="N21" s="200"/>
      <c r="O21" s="200" t="s">
        <v>48</v>
      </c>
      <c r="P21" s="200"/>
      <c r="Q21" s="201" t="s">
        <v>49</v>
      </c>
      <c r="R21" s="201"/>
      <c r="S21" s="33" t="s">
        <v>311</v>
      </c>
      <c r="T21" s="33" t="s">
        <v>103</v>
      </c>
      <c r="U21" s="33" t="s">
        <v>310</v>
      </c>
      <c r="V21" s="33" t="str">
        <f>+IF(ISERR(U21/T21*100),"N/A",ROUND(U21/T21*100,2))</f>
        <v>N/A</v>
      </c>
      <c r="W21" s="34">
        <f>+IF(ISERR(U21/S21*100),"N/A",ROUND(U21/S21*100,2))</f>
        <v>15.91</v>
      </c>
    </row>
    <row r="22" spans="2:27" ht="56.25" customHeight="1">
      <c r="B22" s="198" t="s">
        <v>309</v>
      </c>
      <c r="C22" s="199"/>
      <c r="D22" s="199"/>
      <c r="E22" s="199"/>
      <c r="F22" s="199"/>
      <c r="G22" s="199"/>
      <c r="H22" s="199"/>
      <c r="I22" s="199"/>
      <c r="J22" s="199"/>
      <c r="K22" s="199"/>
      <c r="L22" s="199"/>
      <c r="M22" s="200" t="s">
        <v>299</v>
      </c>
      <c r="N22" s="200"/>
      <c r="O22" s="200" t="s">
        <v>48</v>
      </c>
      <c r="P22" s="200"/>
      <c r="Q22" s="201" t="s">
        <v>49</v>
      </c>
      <c r="R22" s="201"/>
      <c r="S22" s="33" t="s">
        <v>308</v>
      </c>
      <c r="T22" s="33" t="s">
        <v>103</v>
      </c>
      <c r="U22" s="33" t="s">
        <v>103</v>
      </c>
      <c r="V22" s="33" t="str">
        <f>+IF(ISERR(U22/T22*100),"N/A",ROUND(U22/T22*100,2))</f>
        <v>N/A</v>
      </c>
      <c r="W22" s="34">
        <f>+IF(ISERR(U22/S22*100),"N/A",ROUND(U22/S22*100,2))</f>
        <v>0</v>
      </c>
    </row>
    <row r="23" spans="2:27" ht="56.25" customHeight="1">
      <c r="B23" s="198" t="s">
        <v>307</v>
      </c>
      <c r="C23" s="199"/>
      <c r="D23" s="199"/>
      <c r="E23" s="199"/>
      <c r="F23" s="199"/>
      <c r="G23" s="199"/>
      <c r="H23" s="199"/>
      <c r="I23" s="199"/>
      <c r="J23" s="199"/>
      <c r="K23" s="199"/>
      <c r="L23" s="199"/>
      <c r="M23" s="200" t="s">
        <v>299</v>
      </c>
      <c r="N23" s="200"/>
      <c r="O23" s="200" t="s">
        <v>48</v>
      </c>
      <c r="P23" s="200"/>
      <c r="Q23" s="201" t="s">
        <v>49</v>
      </c>
      <c r="R23" s="201"/>
      <c r="S23" s="33" t="s">
        <v>306</v>
      </c>
      <c r="T23" s="33" t="s">
        <v>305</v>
      </c>
      <c r="U23" s="33" t="s">
        <v>304</v>
      </c>
      <c r="V23" s="33">
        <f>+IF(ISERR(U23/T23*100),"N/A",ROUND(U23/T23*100,2))</f>
        <v>266.10000000000002</v>
      </c>
      <c r="W23" s="34">
        <f>+IF(ISERR(U23/S23*100),"N/A",ROUND(U23/S23*100,2))</f>
        <v>253.23</v>
      </c>
    </row>
    <row r="24" spans="2:27" ht="56.25" customHeight="1">
      <c r="B24" s="198" t="s">
        <v>303</v>
      </c>
      <c r="C24" s="199"/>
      <c r="D24" s="199"/>
      <c r="E24" s="199"/>
      <c r="F24" s="199"/>
      <c r="G24" s="199"/>
      <c r="H24" s="199"/>
      <c r="I24" s="199"/>
      <c r="J24" s="199"/>
      <c r="K24" s="199"/>
      <c r="L24" s="199"/>
      <c r="M24" s="200" t="s">
        <v>299</v>
      </c>
      <c r="N24" s="200"/>
      <c r="O24" s="200" t="s">
        <v>48</v>
      </c>
      <c r="P24" s="200"/>
      <c r="Q24" s="201" t="s">
        <v>49</v>
      </c>
      <c r="R24" s="201"/>
      <c r="S24" s="33" t="s">
        <v>50</v>
      </c>
      <c r="T24" s="33" t="s">
        <v>302</v>
      </c>
      <c r="U24" s="33" t="s">
        <v>301</v>
      </c>
      <c r="V24" s="33">
        <f>+IF(ISERR(U24/T24*100),"N/A",ROUND(U24/T24*100,2))</f>
        <v>179.76</v>
      </c>
      <c r="W24" s="34">
        <f>+IF(ISERR(U24/S24*100),"N/A",ROUND(U24/S24*100,2))</f>
        <v>54</v>
      </c>
    </row>
    <row r="25" spans="2:27" ht="56.25" customHeight="1" thickBot="1">
      <c r="B25" s="198" t="s">
        <v>300</v>
      </c>
      <c r="C25" s="199"/>
      <c r="D25" s="199"/>
      <c r="E25" s="199"/>
      <c r="F25" s="199"/>
      <c r="G25" s="199"/>
      <c r="H25" s="199"/>
      <c r="I25" s="199"/>
      <c r="J25" s="199"/>
      <c r="K25" s="199"/>
      <c r="L25" s="199"/>
      <c r="M25" s="200" t="s">
        <v>299</v>
      </c>
      <c r="N25" s="200"/>
      <c r="O25" s="200" t="s">
        <v>48</v>
      </c>
      <c r="P25" s="200"/>
      <c r="Q25" s="201" t="s">
        <v>49</v>
      </c>
      <c r="R25" s="201"/>
      <c r="S25" s="33" t="s">
        <v>50</v>
      </c>
      <c r="T25" s="33" t="s">
        <v>298</v>
      </c>
      <c r="U25" s="33" t="s">
        <v>56</v>
      </c>
      <c r="V25" s="33">
        <f>+IF(ISERR(U25/T25*100),"N/A",ROUND(U25/T25*100,2))</f>
        <v>14.83</v>
      </c>
      <c r="W25" s="34">
        <f>+IF(ISERR(U25/S25*100),"N/A",ROUND(U25/S25*100,2))</f>
        <v>5</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296</v>
      </c>
      <c r="F29" s="40"/>
      <c r="G29" s="40"/>
      <c r="H29" s="41"/>
      <c r="I29" s="41"/>
      <c r="J29" s="41"/>
      <c r="K29" s="41"/>
      <c r="L29" s="41"/>
      <c r="M29" s="41"/>
      <c r="N29" s="41"/>
      <c r="O29" s="41"/>
      <c r="P29" s="42"/>
      <c r="Q29" s="42"/>
      <c r="R29" s="43" t="s">
        <v>297</v>
      </c>
      <c r="S29" s="44" t="s">
        <v>10</v>
      </c>
      <c r="T29" s="42"/>
      <c r="U29" s="44" t="s">
        <v>294</v>
      </c>
      <c r="V29" s="42"/>
      <c r="W29" s="45">
        <f>+IF(ISERR(U29/R29*100),"N/A",ROUND(U29/R29*100,2))</f>
        <v>35</v>
      </c>
    </row>
    <row r="30" spans="2:27" ht="26.25" customHeight="1" thickBot="1">
      <c r="B30" s="219" t="s">
        <v>70</v>
      </c>
      <c r="C30" s="220"/>
      <c r="D30" s="220"/>
      <c r="E30" s="46" t="s">
        <v>296</v>
      </c>
      <c r="F30" s="46"/>
      <c r="G30" s="46"/>
      <c r="H30" s="47"/>
      <c r="I30" s="47"/>
      <c r="J30" s="47"/>
      <c r="K30" s="47"/>
      <c r="L30" s="47"/>
      <c r="M30" s="47"/>
      <c r="N30" s="47"/>
      <c r="O30" s="47"/>
      <c r="P30" s="48"/>
      <c r="Q30" s="48"/>
      <c r="R30" s="49" t="s">
        <v>295</v>
      </c>
      <c r="S30" s="50" t="s">
        <v>294</v>
      </c>
      <c r="T30" s="50">
        <f>+IF(ISERR(S30/R30*100),"N/A",ROUND(S30/R30*100,2))</f>
        <v>100</v>
      </c>
      <c r="U30" s="50" t="s">
        <v>294</v>
      </c>
      <c r="V30" s="50">
        <f>+IF(ISERR(U30/S30*100),"N/A",ROUND(U30/S30*100,2))</f>
        <v>100</v>
      </c>
      <c r="W30" s="51">
        <f>+IF(ISERR(U30/R30*100),"N/A",ROUND(U30/R30*100,2))</f>
        <v>100</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2340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54"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2341</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8.2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2342</v>
      </c>
      <c r="C36" s="203"/>
      <c r="D36" s="203"/>
      <c r="E36" s="203"/>
      <c r="F36" s="203"/>
      <c r="G36" s="203"/>
      <c r="H36" s="203"/>
      <c r="I36" s="203"/>
      <c r="J36" s="203"/>
      <c r="K36" s="203"/>
      <c r="L36" s="203"/>
      <c r="M36" s="203"/>
      <c r="N36" s="203"/>
      <c r="O36" s="203"/>
      <c r="P36" s="203"/>
      <c r="Q36" s="203"/>
      <c r="R36" s="203"/>
      <c r="S36" s="203"/>
      <c r="T36" s="203"/>
      <c r="U36" s="203"/>
      <c r="V36" s="203"/>
      <c r="W36" s="204"/>
    </row>
    <row r="37" spans="2:23" ht="15.75"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293</v>
      </c>
      <c r="D4" s="164" t="s">
        <v>292</v>
      </c>
      <c r="E4" s="164"/>
      <c r="F4" s="164"/>
      <c r="G4" s="164"/>
      <c r="H4" s="165"/>
      <c r="I4" s="16"/>
      <c r="J4" s="166" t="s">
        <v>6</v>
      </c>
      <c r="K4" s="164"/>
      <c r="L4" s="15" t="s">
        <v>332</v>
      </c>
      <c r="M4" s="167" t="s">
        <v>331</v>
      </c>
      <c r="N4" s="167"/>
      <c r="O4" s="167"/>
      <c r="P4" s="167"/>
      <c r="Q4" s="168"/>
      <c r="R4" s="17"/>
      <c r="S4" s="169" t="s">
        <v>2095</v>
      </c>
      <c r="T4" s="170"/>
      <c r="U4" s="170"/>
      <c r="V4" s="171" t="s">
        <v>321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324</v>
      </c>
      <c r="D6" s="173" t="s">
        <v>330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329</v>
      </c>
      <c r="K8" s="24" t="s">
        <v>18</v>
      </c>
      <c r="L8" s="24" t="s">
        <v>328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327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326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325</v>
      </c>
      <c r="C21" s="199"/>
      <c r="D21" s="199"/>
      <c r="E21" s="199"/>
      <c r="F21" s="199"/>
      <c r="G21" s="199"/>
      <c r="H21" s="199"/>
      <c r="I21" s="199"/>
      <c r="J21" s="199"/>
      <c r="K21" s="199"/>
      <c r="L21" s="199"/>
      <c r="M21" s="200" t="s">
        <v>324</v>
      </c>
      <c r="N21" s="200"/>
      <c r="O21" s="200" t="s">
        <v>48</v>
      </c>
      <c r="P21" s="200"/>
      <c r="Q21" s="201" t="s">
        <v>49</v>
      </c>
      <c r="R21" s="201"/>
      <c r="S21" s="33" t="s">
        <v>323</v>
      </c>
      <c r="T21" s="33" t="s">
        <v>140</v>
      </c>
      <c r="U21" s="33" t="s">
        <v>322</v>
      </c>
      <c r="V21" s="33">
        <f>+IF(ISERR(U21/T21*100),"N/A",ROUND(U21/T21*100,2))</f>
        <v>105.67</v>
      </c>
      <c r="W21" s="34">
        <f>+IF(ISERR(U21/S21*100),"N/A",ROUND(U21/S21*100,2))</f>
        <v>102.26</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320</v>
      </c>
      <c r="F25" s="40"/>
      <c r="G25" s="40"/>
      <c r="H25" s="41"/>
      <c r="I25" s="41"/>
      <c r="J25" s="41"/>
      <c r="K25" s="41"/>
      <c r="L25" s="41"/>
      <c r="M25" s="41"/>
      <c r="N25" s="41"/>
      <c r="O25" s="41"/>
      <c r="P25" s="42"/>
      <c r="Q25" s="42"/>
      <c r="R25" s="43" t="s">
        <v>321</v>
      </c>
      <c r="S25" s="44" t="s">
        <v>10</v>
      </c>
      <c r="T25" s="42"/>
      <c r="U25" s="44" t="s">
        <v>103</v>
      </c>
      <c r="V25" s="42"/>
      <c r="W25" s="45">
        <f>+IF(ISERR(U25/R25*100),"N/A",ROUND(U25/R25*100,2))</f>
        <v>0</v>
      </c>
    </row>
    <row r="26" spans="2:27" ht="26.25" customHeight="1" thickBot="1">
      <c r="B26" s="219" t="s">
        <v>70</v>
      </c>
      <c r="C26" s="220"/>
      <c r="D26" s="220"/>
      <c r="E26" s="46" t="s">
        <v>320</v>
      </c>
      <c r="F26" s="46"/>
      <c r="G26" s="46"/>
      <c r="H26" s="47"/>
      <c r="I26" s="47"/>
      <c r="J26" s="47"/>
      <c r="K26" s="47"/>
      <c r="L26" s="47"/>
      <c r="M26" s="47"/>
      <c r="N26" s="47"/>
      <c r="O26" s="47"/>
      <c r="P26" s="48"/>
      <c r="Q26" s="48"/>
      <c r="R26" s="49" t="s">
        <v>103</v>
      </c>
      <c r="S26" s="50" t="s">
        <v>103</v>
      </c>
      <c r="T26" s="50" t="str">
        <f>+IF(ISERR(S26/R26*100),"N/A",ROUND(S26/R26*100,2))</f>
        <v>N/A</v>
      </c>
      <c r="U26" s="50" t="s">
        <v>103</v>
      </c>
      <c r="V26" s="50" t="str">
        <f>+IF(ISERR(U26/S26*100),"N/A",ROUND(U26/S26*100,2))</f>
        <v>N/A</v>
      </c>
      <c r="W26" s="51" t="str">
        <f>+IF(ISERR(U26/R26*100),"N/A",ROUND(U26/R26*100,2))</f>
        <v>N/A</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2337</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2338</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2339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293</v>
      </c>
      <c r="D4" s="164" t="s">
        <v>292</v>
      </c>
      <c r="E4" s="164"/>
      <c r="F4" s="164"/>
      <c r="G4" s="164"/>
      <c r="H4" s="165"/>
      <c r="I4" s="16"/>
      <c r="J4" s="166" t="s">
        <v>6</v>
      </c>
      <c r="K4" s="164"/>
      <c r="L4" s="15" t="s">
        <v>341</v>
      </c>
      <c r="M4" s="167" t="s">
        <v>340</v>
      </c>
      <c r="N4" s="167"/>
      <c r="O4" s="167"/>
      <c r="P4" s="167"/>
      <c r="Q4" s="168"/>
      <c r="R4" s="17"/>
      <c r="S4" s="169" t="s">
        <v>2095</v>
      </c>
      <c r="T4" s="170"/>
      <c r="U4" s="170"/>
      <c r="V4" s="171" t="s">
        <v>333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230</v>
      </c>
      <c r="D6" s="173" t="s">
        <v>339</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338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83" customHeight="1" thickTop="1" thickBot="1">
      <c r="B10" s="25" t="s">
        <v>21</v>
      </c>
      <c r="C10" s="171" t="s">
        <v>337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326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336</v>
      </c>
      <c r="C21" s="199"/>
      <c r="D21" s="199"/>
      <c r="E21" s="199"/>
      <c r="F21" s="199"/>
      <c r="G21" s="199"/>
      <c r="H21" s="199"/>
      <c r="I21" s="199"/>
      <c r="J21" s="199"/>
      <c r="K21" s="199"/>
      <c r="L21" s="199"/>
      <c r="M21" s="200" t="s">
        <v>230</v>
      </c>
      <c r="N21" s="200"/>
      <c r="O21" s="200" t="s">
        <v>48</v>
      </c>
      <c r="P21" s="200"/>
      <c r="Q21" s="201" t="s">
        <v>52</v>
      </c>
      <c r="R21" s="201"/>
      <c r="S21" s="33" t="s">
        <v>335</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334</v>
      </c>
      <c r="F25" s="40"/>
      <c r="G25" s="40"/>
      <c r="H25" s="41"/>
      <c r="I25" s="41"/>
      <c r="J25" s="41"/>
      <c r="K25" s="41"/>
      <c r="L25" s="41"/>
      <c r="M25" s="41"/>
      <c r="N25" s="41"/>
      <c r="O25" s="41"/>
      <c r="P25" s="42"/>
      <c r="Q25" s="42"/>
      <c r="R25" s="43" t="s">
        <v>333</v>
      </c>
      <c r="S25" s="44" t="s">
        <v>10</v>
      </c>
      <c r="T25" s="42"/>
      <c r="U25" s="44" t="s">
        <v>103</v>
      </c>
      <c r="V25" s="42"/>
      <c r="W25" s="45">
        <f>+IF(ISERR(U25/R25*100),"N/A",ROUND(U25/R25*100,2))</f>
        <v>0</v>
      </c>
    </row>
    <row r="26" spans="2:27" ht="26.25" customHeight="1" thickBot="1">
      <c r="B26" s="219" t="s">
        <v>70</v>
      </c>
      <c r="C26" s="220"/>
      <c r="D26" s="220"/>
      <c r="E26" s="46" t="s">
        <v>334</v>
      </c>
      <c r="F26" s="46"/>
      <c r="G26" s="46"/>
      <c r="H26" s="47"/>
      <c r="I26" s="47"/>
      <c r="J26" s="47"/>
      <c r="K26" s="47"/>
      <c r="L26" s="47"/>
      <c r="M26" s="47"/>
      <c r="N26" s="47"/>
      <c r="O26" s="47"/>
      <c r="P26" s="48"/>
      <c r="Q26" s="48"/>
      <c r="R26" s="49" t="s">
        <v>333</v>
      </c>
      <c r="S26" s="50" t="s">
        <v>140</v>
      </c>
      <c r="T26" s="50">
        <f>+IF(ISERR(S26/R26*100),"N/A",ROUND(S26/R26*100,2))</f>
        <v>100</v>
      </c>
      <c r="U26" s="50" t="s">
        <v>103</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2334</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1"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2335</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2336</v>
      </c>
      <c r="C32" s="203"/>
      <c r="D32" s="203"/>
      <c r="E32" s="203"/>
      <c r="F32" s="203"/>
      <c r="G32" s="203"/>
      <c r="H32" s="203"/>
      <c r="I32" s="203"/>
      <c r="J32" s="203"/>
      <c r="K32" s="203"/>
      <c r="L32" s="203"/>
      <c r="M32" s="203"/>
      <c r="N32" s="203"/>
      <c r="O32" s="203"/>
      <c r="P32" s="203"/>
      <c r="Q32" s="203"/>
      <c r="R32" s="203"/>
      <c r="S32" s="203"/>
      <c r="T32" s="203"/>
      <c r="U32" s="203"/>
      <c r="V32" s="203"/>
      <c r="W32" s="204"/>
    </row>
    <row r="33" spans="2:23" ht="46.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 customHeight="1" thickTop="1" thickBot="1">
      <c r="A4" s="13"/>
      <c r="B4" s="14" t="s">
        <v>3</v>
      </c>
      <c r="C4" s="15" t="s">
        <v>367</v>
      </c>
      <c r="D4" s="164" t="s">
        <v>366</v>
      </c>
      <c r="E4" s="164"/>
      <c r="F4" s="164"/>
      <c r="G4" s="164"/>
      <c r="H4" s="165"/>
      <c r="I4" s="16"/>
      <c r="J4" s="166" t="s">
        <v>6</v>
      </c>
      <c r="K4" s="164"/>
      <c r="L4" s="15" t="s">
        <v>365</v>
      </c>
      <c r="M4" s="167" t="s">
        <v>364</v>
      </c>
      <c r="N4" s="167"/>
      <c r="O4" s="167"/>
      <c r="P4" s="167"/>
      <c r="Q4" s="168"/>
      <c r="R4" s="17"/>
      <c r="S4" s="169" t="s">
        <v>2095</v>
      </c>
      <c r="T4" s="170"/>
      <c r="U4" s="170"/>
      <c r="V4" s="171" t="s">
        <v>346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348</v>
      </c>
      <c r="D6" s="173" t="s">
        <v>363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362</v>
      </c>
      <c r="K8" s="24" t="s">
        <v>361</v>
      </c>
      <c r="L8" s="24" t="s">
        <v>360</v>
      </c>
      <c r="M8" s="24" t="s">
        <v>359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34.25" customHeight="1" thickTop="1" thickBot="1">
      <c r="B10" s="25" t="s">
        <v>21</v>
      </c>
      <c r="C10" s="171" t="s">
        <v>358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356</v>
      </c>
      <c r="C21" s="199"/>
      <c r="D21" s="199"/>
      <c r="E21" s="199"/>
      <c r="F21" s="199"/>
      <c r="G21" s="199"/>
      <c r="H21" s="199"/>
      <c r="I21" s="199"/>
      <c r="J21" s="199"/>
      <c r="K21" s="199"/>
      <c r="L21" s="199"/>
      <c r="M21" s="200" t="s">
        <v>348</v>
      </c>
      <c r="N21" s="200"/>
      <c r="O21" s="200" t="s">
        <v>48</v>
      </c>
      <c r="P21" s="200"/>
      <c r="Q21" s="201" t="s">
        <v>49</v>
      </c>
      <c r="R21" s="201"/>
      <c r="S21" s="33" t="s">
        <v>50</v>
      </c>
      <c r="T21" s="33" t="s">
        <v>353</v>
      </c>
      <c r="U21" s="33" t="s">
        <v>350</v>
      </c>
      <c r="V21" s="33">
        <f>+IF(ISERR(U21/T21*100),"N/A",ROUND(U21/T21*100,2))</f>
        <v>106.67</v>
      </c>
      <c r="W21" s="34">
        <f>+IF(ISERR(U21/S21*100),"N/A",ROUND(U21/S21*100,2))</f>
        <v>0.8</v>
      </c>
    </row>
    <row r="22" spans="2:27" ht="56.25" customHeight="1">
      <c r="B22" s="198" t="s">
        <v>355</v>
      </c>
      <c r="C22" s="199"/>
      <c r="D22" s="199"/>
      <c r="E22" s="199"/>
      <c r="F22" s="199"/>
      <c r="G22" s="199"/>
      <c r="H22" s="199"/>
      <c r="I22" s="199"/>
      <c r="J22" s="199"/>
      <c r="K22" s="199"/>
      <c r="L22" s="199"/>
      <c r="M22" s="200" t="s">
        <v>348</v>
      </c>
      <c r="N22" s="200"/>
      <c r="O22" s="200" t="s">
        <v>48</v>
      </c>
      <c r="P22" s="200"/>
      <c r="Q22" s="201" t="s">
        <v>49</v>
      </c>
      <c r="R22" s="201"/>
      <c r="S22" s="33" t="s">
        <v>354</v>
      </c>
      <c r="T22" s="33" t="s">
        <v>353</v>
      </c>
      <c r="U22" s="33" t="s">
        <v>352</v>
      </c>
      <c r="V22" s="33">
        <f>+IF(ISERR(U22/T22*100),"N/A",ROUND(U22/T22*100,2))</f>
        <v>96</v>
      </c>
      <c r="W22" s="34">
        <f>+IF(ISERR(U22/S22*100),"N/A",ROUND(U22/S22*100,2))</f>
        <v>7.2</v>
      </c>
    </row>
    <row r="23" spans="2:27" ht="56.25" customHeight="1">
      <c r="B23" s="198" t="s">
        <v>351</v>
      </c>
      <c r="C23" s="199"/>
      <c r="D23" s="199"/>
      <c r="E23" s="199"/>
      <c r="F23" s="199"/>
      <c r="G23" s="199"/>
      <c r="H23" s="199"/>
      <c r="I23" s="199"/>
      <c r="J23" s="199"/>
      <c r="K23" s="199"/>
      <c r="L23" s="199"/>
      <c r="M23" s="200" t="s">
        <v>348</v>
      </c>
      <c r="N23" s="200"/>
      <c r="O23" s="200" t="s">
        <v>48</v>
      </c>
      <c r="P23" s="200"/>
      <c r="Q23" s="201" t="s">
        <v>49</v>
      </c>
      <c r="R23" s="201"/>
      <c r="S23" s="33" t="s">
        <v>50</v>
      </c>
      <c r="T23" s="33" t="s">
        <v>347</v>
      </c>
      <c r="U23" s="33" t="s">
        <v>350</v>
      </c>
      <c r="V23" s="33">
        <f>+IF(ISERR(U23/T23*100),"N/A",ROUND(U23/T23*100,2))</f>
        <v>114.29</v>
      </c>
      <c r="W23" s="34">
        <f>+IF(ISERR(U23/S23*100),"N/A",ROUND(U23/S23*100,2))</f>
        <v>0.8</v>
      </c>
    </row>
    <row r="24" spans="2:27" ht="56.25" customHeight="1" thickBot="1">
      <c r="B24" s="198" t="s">
        <v>349</v>
      </c>
      <c r="C24" s="199"/>
      <c r="D24" s="199"/>
      <c r="E24" s="199"/>
      <c r="F24" s="199"/>
      <c r="G24" s="199"/>
      <c r="H24" s="199"/>
      <c r="I24" s="199"/>
      <c r="J24" s="199"/>
      <c r="K24" s="199"/>
      <c r="L24" s="199"/>
      <c r="M24" s="200" t="s">
        <v>348</v>
      </c>
      <c r="N24" s="200"/>
      <c r="O24" s="200" t="s">
        <v>48</v>
      </c>
      <c r="P24" s="200"/>
      <c r="Q24" s="201" t="s">
        <v>49</v>
      </c>
      <c r="R24" s="201"/>
      <c r="S24" s="33" t="s">
        <v>50</v>
      </c>
      <c r="T24" s="33" t="s">
        <v>347</v>
      </c>
      <c r="U24" s="33" t="s">
        <v>347</v>
      </c>
      <c r="V24" s="33">
        <f>+IF(ISERR(U24/T24*100),"N/A",ROUND(U24/T24*100,2))</f>
        <v>100</v>
      </c>
      <c r="W24" s="34">
        <f>+IF(ISERR(U24/S24*100),"N/A",ROUND(U24/S24*100,2))</f>
        <v>0.7</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345</v>
      </c>
      <c r="F28" s="40"/>
      <c r="G28" s="40"/>
      <c r="H28" s="41"/>
      <c r="I28" s="41"/>
      <c r="J28" s="41"/>
      <c r="K28" s="41"/>
      <c r="L28" s="41"/>
      <c r="M28" s="41"/>
      <c r="N28" s="41"/>
      <c r="O28" s="41"/>
      <c r="P28" s="42"/>
      <c r="Q28" s="42"/>
      <c r="R28" s="43" t="s">
        <v>346</v>
      </c>
      <c r="S28" s="44" t="s">
        <v>10</v>
      </c>
      <c r="T28" s="42"/>
      <c r="U28" s="44" t="s">
        <v>342</v>
      </c>
      <c r="V28" s="42"/>
      <c r="W28" s="45">
        <f>+IF(ISERR(U28/R28*100),"N/A",ROUND(U28/R28*100,2))</f>
        <v>19.62</v>
      </c>
    </row>
    <row r="29" spans="2:27" ht="26.25" customHeight="1" thickBot="1">
      <c r="B29" s="219" t="s">
        <v>70</v>
      </c>
      <c r="C29" s="220"/>
      <c r="D29" s="220"/>
      <c r="E29" s="46" t="s">
        <v>345</v>
      </c>
      <c r="F29" s="46"/>
      <c r="G29" s="46"/>
      <c r="H29" s="47"/>
      <c r="I29" s="47"/>
      <c r="J29" s="47"/>
      <c r="K29" s="47"/>
      <c r="L29" s="47"/>
      <c r="M29" s="47"/>
      <c r="N29" s="47"/>
      <c r="O29" s="47"/>
      <c r="P29" s="48"/>
      <c r="Q29" s="48"/>
      <c r="R29" s="49" t="s">
        <v>344</v>
      </c>
      <c r="S29" s="50" t="s">
        <v>343</v>
      </c>
      <c r="T29" s="50">
        <f>+IF(ISERR(S29/R29*100),"N/A",ROUND(S29/R29*100,2))</f>
        <v>82.81</v>
      </c>
      <c r="U29" s="50" t="s">
        <v>342</v>
      </c>
      <c r="V29" s="50">
        <f>+IF(ISERR(U29/S29*100),"N/A",ROUND(U29/S29*100,2))</f>
        <v>98.11</v>
      </c>
      <c r="W29" s="51">
        <f>+IF(ISERR(U29/R29*100),"N/A",ROUND(U29/R29*100,2))</f>
        <v>81.25</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2331</v>
      </c>
      <c r="C31" s="203"/>
      <c r="D31" s="203"/>
      <c r="E31" s="203"/>
      <c r="F31" s="203"/>
      <c r="G31" s="203"/>
      <c r="H31" s="203"/>
      <c r="I31" s="203"/>
      <c r="J31" s="203"/>
      <c r="K31" s="203"/>
      <c r="L31" s="203"/>
      <c r="M31" s="203"/>
      <c r="N31" s="203"/>
      <c r="O31" s="203"/>
      <c r="P31" s="203"/>
      <c r="Q31" s="203"/>
      <c r="R31" s="203"/>
      <c r="S31" s="203"/>
      <c r="T31" s="203"/>
      <c r="U31" s="203"/>
      <c r="V31" s="203"/>
      <c r="W31" s="204"/>
    </row>
    <row r="32" spans="2:27" ht="84.7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2332</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2333</v>
      </c>
      <c r="C35" s="203"/>
      <c r="D35" s="203"/>
      <c r="E35" s="203"/>
      <c r="F35" s="203"/>
      <c r="G35" s="203"/>
      <c r="H35" s="203"/>
      <c r="I35" s="203"/>
      <c r="J35" s="203"/>
      <c r="K35" s="203"/>
      <c r="L35" s="203"/>
      <c r="M35" s="203"/>
      <c r="N35" s="203"/>
      <c r="O35" s="203"/>
      <c r="P35" s="203"/>
      <c r="Q35" s="203"/>
      <c r="R35" s="203"/>
      <c r="S35" s="203"/>
      <c r="T35" s="203"/>
      <c r="U35" s="203"/>
      <c r="V35" s="203"/>
      <c r="W35" s="204"/>
    </row>
    <row r="36" spans="2:23" ht="48"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381</v>
      </c>
      <c r="D4" s="164" t="s">
        <v>380</v>
      </c>
      <c r="E4" s="164"/>
      <c r="F4" s="164"/>
      <c r="G4" s="164"/>
      <c r="H4" s="165"/>
      <c r="I4" s="16"/>
      <c r="J4" s="166" t="s">
        <v>6</v>
      </c>
      <c r="K4" s="164"/>
      <c r="L4" s="15" t="s">
        <v>193</v>
      </c>
      <c r="M4" s="167" t="s">
        <v>192</v>
      </c>
      <c r="N4" s="167"/>
      <c r="O4" s="167"/>
      <c r="P4" s="167"/>
      <c r="Q4" s="168"/>
      <c r="R4" s="17"/>
      <c r="S4" s="169" t="s">
        <v>2095</v>
      </c>
      <c r="T4" s="170"/>
      <c r="U4" s="170"/>
      <c r="V4" s="171" t="s">
        <v>379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371</v>
      </c>
      <c r="D6" s="173" t="s">
        <v>191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378</v>
      </c>
      <c r="K8" s="24" t="s">
        <v>377</v>
      </c>
      <c r="L8" s="24" t="s">
        <v>376</v>
      </c>
      <c r="M8" s="24" t="s">
        <v>375</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374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373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372</v>
      </c>
      <c r="C21" s="199"/>
      <c r="D21" s="199"/>
      <c r="E21" s="199"/>
      <c r="F21" s="199"/>
      <c r="G21" s="199"/>
      <c r="H21" s="199"/>
      <c r="I21" s="199"/>
      <c r="J21" s="199"/>
      <c r="K21" s="199"/>
      <c r="L21" s="199"/>
      <c r="M21" s="200" t="s">
        <v>371</v>
      </c>
      <c r="N21" s="200"/>
      <c r="O21" s="200" t="s">
        <v>48</v>
      </c>
      <c r="P21" s="200"/>
      <c r="Q21" s="201" t="s">
        <v>49</v>
      </c>
      <c r="R21" s="201"/>
      <c r="S21" s="33" t="s">
        <v>50</v>
      </c>
      <c r="T21" s="33" t="s">
        <v>238</v>
      </c>
      <c r="U21" s="33" t="s">
        <v>370</v>
      </c>
      <c r="V21" s="33">
        <f>+IF(ISERR(U21/T21*100),"N/A",ROUND(U21/T21*100,2))</f>
        <v>97.06</v>
      </c>
      <c r="W21" s="34">
        <f>+IF(ISERR(U21/S21*100),"N/A",ROUND(U21/S21*100,2))</f>
        <v>66</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369</v>
      </c>
      <c r="F25" s="40"/>
      <c r="G25" s="40"/>
      <c r="H25" s="41"/>
      <c r="I25" s="41"/>
      <c r="J25" s="41"/>
      <c r="K25" s="41"/>
      <c r="L25" s="41"/>
      <c r="M25" s="41"/>
      <c r="N25" s="41"/>
      <c r="O25" s="41"/>
      <c r="P25" s="42"/>
      <c r="Q25" s="42"/>
      <c r="R25" s="43" t="s">
        <v>368</v>
      </c>
      <c r="S25" s="44" t="s">
        <v>10</v>
      </c>
      <c r="T25" s="42"/>
      <c r="U25" s="44" t="s">
        <v>103</v>
      </c>
      <c r="V25" s="42"/>
      <c r="W25" s="45">
        <f>+IF(ISERR(U25/R25*100),"N/A",ROUND(U25/R25*100,2))</f>
        <v>0</v>
      </c>
    </row>
    <row r="26" spans="2:27" ht="26.25" customHeight="1" thickBot="1">
      <c r="B26" s="219" t="s">
        <v>70</v>
      </c>
      <c r="C26" s="220"/>
      <c r="D26" s="220"/>
      <c r="E26" s="46" t="s">
        <v>369</v>
      </c>
      <c r="F26" s="46"/>
      <c r="G26" s="46"/>
      <c r="H26" s="47"/>
      <c r="I26" s="47"/>
      <c r="J26" s="47"/>
      <c r="K26" s="47"/>
      <c r="L26" s="47"/>
      <c r="M26" s="47"/>
      <c r="N26" s="47"/>
      <c r="O26" s="47"/>
      <c r="P26" s="48"/>
      <c r="Q26" s="48"/>
      <c r="R26" s="49" t="s">
        <v>368</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2328</v>
      </c>
      <c r="C28" s="203"/>
      <c r="D28" s="203"/>
      <c r="E28" s="203"/>
      <c r="F28" s="203"/>
      <c r="G28" s="203"/>
      <c r="H28" s="203"/>
      <c r="I28" s="203"/>
      <c r="J28" s="203"/>
      <c r="K28" s="203"/>
      <c r="L28" s="203"/>
      <c r="M28" s="203"/>
      <c r="N28" s="203"/>
      <c r="O28" s="203"/>
      <c r="P28" s="203"/>
      <c r="Q28" s="203"/>
      <c r="R28" s="203"/>
      <c r="S28" s="203"/>
      <c r="T28" s="203"/>
      <c r="U28" s="203"/>
      <c r="V28" s="203"/>
      <c r="W28" s="204"/>
    </row>
    <row r="29" spans="2:27" ht="48"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2329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66.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2330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3.7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381</v>
      </c>
      <c r="D4" s="164" t="s">
        <v>380</v>
      </c>
      <c r="E4" s="164"/>
      <c r="F4" s="164"/>
      <c r="G4" s="164"/>
      <c r="H4" s="165"/>
      <c r="I4" s="16"/>
      <c r="J4" s="166" t="s">
        <v>6</v>
      </c>
      <c r="K4" s="164"/>
      <c r="L4" s="15" t="s">
        <v>396</v>
      </c>
      <c r="M4" s="167" t="s">
        <v>395</v>
      </c>
      <c r="N4" s="167"/>
      <c r="O4" s="167"/>
      <c r="P4" s="167"/>
      <c r="Q4" s="168"/>
      <c r="R4" s="17"/>
      <c r="S4" s="169" t="s">
        <v>2095</v>
      </c>
      <c r="T4" s="170"/>
      <c r="U4" s="170"/>
      <c r="V4" s="171" t="s">
        <v>394</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386</v>
      </c>
      <c r="D6" s="173" t="s">
        <v>393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392</v>
      </c>
      <c r="K8" s="24" t="s">
        <v>391</v>
      </c>
      <c r="L8" s="24" t="s">
        <v>390</v>
      </c>
      <c r="M8" s="24" t="s">
        <v>389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28" customHeight="1" thickTop="1" thickBot="1">
      <c r="B10" s="25" t="s">
        <v>21</v>
      </c>
      <c r="C10" s="171" t="s">
        <v>388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373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387</v>
      </c>
      <c r="C21" s="199"/>
      <c r="D21" s="199"/>
      <c r="E21" s="199"/>
      <c r="F21" s="199"/>
      <c r="G21" s="199"/>
      <c r="H21" s="199"/>
      <c r="I21" s="199"/>
      <c r="J21" s="199"/>
      <c r="K21" s="199"/>
      <c r="L21" s="199"/>
      <c r="M21" s="200" t="s">
        <v>386</v>
      </c>
      <c r="N21" s="200"/>
      <c r="O21" s="200" t="s">
        <v>48</v>
      </c>
      <c r="P21" s="200"/>
      <c r="Q21" s="201" t="s">
        <v>385</v>
      </c>
      <c r="R21" s="201"/>
      <c r="S21" s="33" t="s">
        <v>384</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382</v>
      </c>
      <c r="F25" s="40"/>
      <c r="G25" s="40"/>
      <c r="H25" s="41"/>
      <c r="I25" s="41"/>
      <c r="J25" s="41"/>
      <c r="K25" s="41"/>
      <c r="L25" s="41"/>
      <c r="M25" s="41"/>
      <c r="N25" s="41"/>
      <c r="O25" s="41"/>
      <c r="P25" s="42"/>
      <c r="Q25" s="42"/>
      <c r="R25" s="43" t="s">
        <v>383</v>
      </c>
      <c r="S25" s="44" t="s">
        <v>10</v>
      </c>
      <c r="T25" s="42"/>
      <c r="U25" s="44" t="s">
        <v>103</v>
      </c>
      <c r="V25" s="42"/>
      <c r="W25" s="45">
        <f>+IF(ISERR(U25/R25*100),"N/A",ROUND(U25/R25*100,2))</f>
        <v>0</v>
      </c>
    </row>
    <row r="26" spans="2:27" ht="26.25" customHeight="1" thickBot="1">
      <c r="B26" s="219" t="s">
        <v>70</v>
      </c>
      <c r="C26" s="220"/>
      <c r="D26" s="220"/>
      <c r="E26" s="46" t="s">
        <v>382</v>
      </c>
      <c r="F26" s="46"/>
      <c r="G26" s="46"/>
      <c r="H26" s="47"/>
      <c r="I26" s="47"/>
      <c r="J26" s="47"/>
      <c r="K26" s="47"/>
      <c r="L26" s="47"/>
      <c r="M26" s="47"/>
      <c r="N26" s="47"/>
      <c r="O26" s="47"/>
      <c r="P26" s="48"/>
      <c r="Q26" s="48"/>
      <c r="R26" s="49" t="s">
        <v>103</v>
      </c>
      <c r="S26" s="50" t="s">
        <v>103</v>
      </c>
      <c r="T26" s="50" t="str">
        <f>+IF(ISERR(S26/R26*100),"N/A",ROUND(S26/R26*100,2))</f>
        <v>N/A</v>
      </c>
      <c r="U26" s="50" t="s">
        <v>103</v>
      </c>
      <c r="V26" s="50" t="str">
        <f>+IF(ISERR(U26/S26*100),"N/A",ROUND(U26/S26*100,2))</f>
        <v>N/A</v>
      </c>
      <c r="W26" s="51" t="str">
        <f>+IF(ISERR(U26/R26*100),"N/A",ROUND(U26/R26*100,2))</f>
        <v>N/A</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2325</v>
      </c>
      <c r="C28" s="203"/>
      <c r="D28" s="203"/>
      <c r="E28" s="203"/>
      <c r="F28" s="203"/>
      <c r="G28" s="203"/>
      <c r="H28" s="203"/>
      <c r="I28" s="203"/>
      <c r="J28" s="203"/>
      <c r="K28" s="203"/>
      <c r="L28" s="203"/>
      <c r="M28" s="203"/>
      <c r="N28" s="203"/>
      <c r="O28" s="203"/>
      <c r="P28" s="203"/>
      <c r="Q28" s="203"/>
      <c r="R28" s="203"/>
      <c r="S28" s="203"/>
      <c r="T28" s="203"/>
      <c r="U28" s="203"/>
      <c r="V28" s="203"/>
      <c r="W28" s="204"/>
    </row>
    <row r="29" spans="2:27" ht="3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2326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6.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2327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Normal="90" zoomScaleSheetLayoutView="100" workbookViewId="0">
      <selection sqref="A1:D1"/>
    </sheetView>
  </sheetViews>
  <sheetFormatPr baseColWidth="10" defaultColWidth="11" defaultRowHeight="18"/>
  <cols>
    <col min="1" max="1" width="3.42578125" style="88" customWidth="1"/>
    <col min="2" max="2" width="3.85546875" style="88" customWidth="1"/>
    <col min="3" max="3" width="50.42578125" style="88" customWidth="1"/>
    <col min="4" max="4" width="20.5703125" style="88" customWidth="1"/>
    <col min="5" max="5" width="14.5703125" style="88" customWidth="1"/>
    <col min="6" max="7" width="16" style="88" customWidth="1"/>
    <col min="8" max="8" width="18.140625" style="88" customWidth="1"/>
    <col min="9" max="10" width="16.7109375" style="88" customWidth="1"/>
    <col min="11" max="11" width="15.28515625" style="88" customWidth="1"/>
    <col min="12" max="12" width="2.85546875" style="88" customWidth="1"/>
    <col min="13" max="13" width="15.42578125" style="90" bestFit="1" customWidth="1"/>
    <col min="14" max="14" width="15.28515625" style="90" bestFit="1" customWidth="1"/>
    <col min="15" max="15" width="15.5703125" style="90" bestFit="1" customWidth="1"/>
    <col min="16" max="16" width="18.5703125" style="90" bestFit="1" customWidth="1"/>
    <col min="17" max="18" width="19" style="89" bestFit="1" customWidth="1"/>
    <col min="19" max="19" width="18.42578125" style="89" bestFit="1" customWidth="1"/>
    <col min="20" max="20" width="17" style="89" bestFit="1" customWidth="1"/>
    <col min="21" max="16384" width="11" style="88"/>
  </cols>
  <sheetData>
    <row r="1" spans="1:20" ht="46.5" customHeight="1">
      <c r="A1" s="155" t="s">
        <v>2434</v>
      </c>
      <c r="B1" s="155"/>
      <c r="C1" s="155"/>
      <c r="D1" s="155"/>
      <c r="E1" s="121" t="s">
        <v>2433</v>
      </c>
    </row>
    <row r="2" spans="1:20" ht="24.75" customHeight="1"/>
    <row r="3" spans="1:20" ht="37.5" customHeight="1" thickBot="1">
      <c r="B3" s="149" t="s">
        <v>2452</v>
      </c>
      <c r="C3" s="149"/>
      <c r="D3" s="149"/>
      <c r="E3" s="149"/>
      <c r="F3" s="149"/>
      <c r="G3" s="149"/>
      <c r="H3" s="149"/>
      <c r="I3" s="149"/>
      <c r="J3" s="149"/>
      <c r="K3" s="149"/>
    </row>
    <row r="4" spans="1:20" ht="6.75" customHeight="1">
      <c r="B4" s="156"/>
      <c r="C4" s="156"/>
      <c r="D4" s="156"/>
      <c r="E4" s="156"/>
      <c r="F4" s="156"/>
      <c r="G4" s="156"/>
      <c r="H4" s="156"/>
      <c r="I4" s="156"/>
      <c r="J4" s="156"/>
      <c r="K4" s="156"/>
    </row>
    <row r="5" spans="1:20" ht="30" customHeight="1">
      <c r="B5" s="152" t="s">
        <v>3</v>
      </c>
      <c r="C5" s="152"/>
      <c r="D5" s="153" t="s">
        <v>2451</v>
      </c>
      <c r="E5" s="153" t="s">
        <v>2450</v>
      </c>
      <c r="F5" s="150" t="s">
        <v>2449</v>
      </c>
      <c r="G5" s="150"/>
      <c r="H5" s="150"/>
      <c r="I5" s="150"/>
      <c r="J5" s="150"/>
      <c r="K5" s="150"/>
    </row>
    <row r="6" spans="1:20" ht="30" customHeight="1">
      <c r="B6" s="152"/>
      <c r="C6" s="152"/>
      <c r="D6" s="153"/>
      <c r="E6" s="153"/>
      <c r="F6" s="153" t="s">
        <v>2448</v>
      </c>
      <c r="G6" s="153" t="s">
        <v>2444</v>
      </c>
      <c r="H6" s="153" t="s">
        <v>2447</v>
      </c>
      <c r="I6" s="157" t="s">
        <v>2446</v>
      </c>
      <c r="J6" s="158" t="s">
        <v>2445</v>
      </c>
      <c r="K6" s="158"/>
    </row>
    <row r="7" spans="1:20" s="117" customFormat="1" ht="54">
      <c r="A7" s="120"/>
      <c r="B7" s="152"/>
      <c r="C7" s="152"/>
      <c r="D7" s="153"/>
      <c r="E7" s="153"/>
      <c r="F7" s="153"/>
      <c r="G7" s="153"/>
      <c r="H7" s="153"/>
      <c r="I7" s="153"/>
      <c r="J7" s="83" t="s">
        <v>2444</v>
      </c>
      <c r="K7" s="83" t="s">
        <v>2443</v>
      </c>
      <c r="M7" s="119"/>
      <c r="N7" s="119"/>
      <c r="O7" s="119"/>
      <c r="P7" s="119"/>
      <c r="Q7" s="118"/>
      <c r="R7" s="118"/>
      <c r="S7" s="118"/>
      <c r="T7" s="118"/>
    </row>
    <row r="8" spans="1:20">
      <c r="B8" s="152"/>
      <c r="C8" s="152"/>
      <c r="D8" s="153"/>
      <c r="E8" s="153"/>
      <c r="F8" s="85" t="s">
        <v>2442</v>
      </c>
      <c r="G8" s="85" t="s">
        <v>2441</v>
      </c>
      <c r="H8" s="85" t="s">
        <v>2440</v>
      </c>
      <c r="I8" s="85" t="s">
        <v>2439</v>
      </c>
      <c r="J8" s="85" t="s">
        <v>2438</v>
      </c>
      <c r="K8" s="85" t="s">
        <v>2437</v>
      </c>
    </row>
    <row r="9" spans="1:20" s="113" customFormat="1" ht="6.75" customHeight="1" thickBot="1">
      <c r="B9" s="80"/>
      <c r="C9" s="80"/>
      <c r="D9" s="81"/>
      <c r="E9" s="81"/>
      <c r="F9" s="116"/>
      <c r="G9" s="116"/>
      <c r="H9" s="116"/>
      <c r="I9" s="116"/>
      <c r="J9" s="116"/>
      <c r="K9" s="116"/>
      <c r="M9" s="115"/>
      <c r="N9" s="115"/>
      <c r="O9" s="115"/>
      <c r="P9" s="115"/>
      <c r="Q9" s="114"/>
      <c r="R9" s="114"/>
      <c r="S9" s="114"/>
      <c r="T9" s="114"/>
    </row>
    <row r="10" spans="1:20" ht="6.75" customHeight="1" thickBot="1">
      <c r="B10" s="111"/>
      <c r="C10" s="111"/>
      <c r="D10" s="112"/>
      <c r="E10" s="111"/>
      <c r="F10" s="111"/>
      <c r="G10" s="111"/>
      <c r="H10" s="111"/>
      <c r="I10" s="111"/>
      <c r="J10" s="111"/>
      <c r="K10" s="111"/>
    </row>
    <row r="11" spans="1:20">
      <c r="B11" s="159" t="s">
        <v>2430</v>
      </c>
      <c r="C11" s="159"/>
      <c r="D11" s="146">
        <f>SUM(D12:D44)</f>
        <v>107</v>
      </c>
      <c r="E11" s="73">
        <f>SUM(E12:E44)</f>
        <v>418</v>
      </c>
      <c r="F11" s="75">
        <f>SUM(F12:F39)-F49</f>
        <v>103475427651</v>
      </c>
      <c r="G11" s="75">
        <f>SUM(G12:G39)-G49</f>
        <v>101382141557</v>
      </c>
      <c r="H11" s="75">
        <f>SUM(H12:H39)-H49</f>
        <v>85281165580</v>
      </c>
      <c r="I11" s="75">
        <f>SUM(I12:I39)-I49</f>
        <v>76447298016</v>
      </c>
      <c r="J11" s="110">
        <f>I11/G11*100</f>
        <v>75.405092891058231</v>
      </c>
      <c r="K11" s="110">
        <f>I11/H11*100</f>
        <v>89.641478861222666</v>
      </c>
      <c r="M11" s="109"/>
      <c r="N11" s="109"/>
      <c r="O11" s="109"/>
      <c r="P11" s="109"/>
    </row>
    <row r="12" spans="1:20">
      <c r="B12" s="108">
        <v>1</v>
      </c>
      <c r="C12" s="72" t="s">
        <v>5</v>
      </c>
      <c r="D12" s="145">
        <v>1</v>
      </c>
      <c r="E12" s="71">
        <v>5</v>
      </c>
      <c r="F12" s="105">
        <v>6000000</v>
      </c>
      <c r="G12" s="105">
        <v>6000000</v>
      </c>
      <c r="H12" s="105">
        <v>5329792</v>
      </c>
      <c r="I12" s="105">
        <v>24096</v>
      </c>
      <c r="J12" s="104">
        <v>0.4</v>
      </c>
      <c r="K12" s="104">
        <v>0.5</v>
      </c>
    </row>
    <row r="13" spans="1:20">
      <c r="B13" s="108">
        <v>4</v>
      </c>
      <c r="C13" s="72" t="s">
        <v>101</v>
      </c>
      <c r="D13" s="145">
        <v>4</v>
      </c>
      <c r="E13" s="71">
        <v>16</v>
      </c>
      <c r="F13" s="105">
        <v>324760983</v>
      </c>
      <c r="G13" s="105">
        <v>310881839</v>
      </c>
      <c r="H13" s="105">
        <v>250811542</v>
      </c>
      <c r="I13" s="105">
        <v>210044062</v>
      </c>
      <c r="J13" s="104">
        <v>67.599999999999994</v>
      </c>
      <c r="K13" s="104">
        <v>83.7</v>
      </c>
    </row>
    <row r="14" spans="1:20">
      <c r="B14" s="108">
        <v>5</v>
      </c>
      <c r="C14" s="72" t="s">
        <v>218</v>
      </c>
      <c r="D14" s="145">
        <v>3</v>
      </c>
      <c r="E14" s="71">
        <v>6</v>
      </c>
      <c r="F14" s="105">
        <v>17000000</v>
      </c>
      <c r="G14" s="105">
        <v>14971318</v>
      </c>
      <c r="H14" s="105">
        <v>13323270</v>
      </c>
      <c r="I14" s="105">
        <v>12121191</v>
      </c>
      <c r="J14" s="104">
        <v>81</v>
      </c>
      <c r="K14" s="104">
        <v>91</v>
      </c>
      <c r="M14" s="97"/>
      <c r="N14" s="97"/>
      <c r="O14" s="97"/>
    </row>
    <row r="15" spans="1:20">
      <c r="B15" s="108">
        <v>6</v>
      </c>
      <c r="C15" s="72" t="s">
        <v>194</v>
      </c>
      <c r="D15" s="145">
        <v>1</v>
      </c>
      <c r="E15" s="71">
        <v>4</v>
      </c>
      <c r="F15" s="105">
        <v>4000000</v>
      </c>
      <c r="G15" s="105">
        <v>481719</v>
      </c>
      <c r="H15" s="105">
        <v>25740</v>
      </c>
      <c r="I15" s="105">
        <v>25740</v>
      </c>
      <c r="J15" s="104">
        <v>5.3</v>
      </c>
      <c r="K15" s="104">
        <v>100</v>
      </c>
      <c r="L15" s="98"/>
      <c r="M15" s="97"/>
      <c r="N15" s="97"/>
      <c r="O15" s="97"/>
    </row>
    <row r="16" spans="1:20">
      <c r="B16" s="108">
        <v>7</v>
      </c>
      <c r="C16" s="72" t="s">
        <v>274</v>
      </c>
      <c r="D16" s="145">
        <v>1</v>
      </c>
      <c r="E16" s="71">
        <v>6</v>
      </c>
      <c r="F16" s="105">
        <v>124795655</v>
      </c>
      <c r="G16" s="105">
        <v>124795655</v>
      </c>
      <c r="H16" s="105">
        <v>86417431</v>
      </c>
      <c r="I16" s="105">
        <v>86417431</v>
      </c>
      <c r="J16" s="104">
        <v>69.2</v>
      </c>
      <c r="K16" s="104">
        <v>100</v>
      </c>
      <c r="L16" s="98"/>
      <c r="M16" s="97"/>
      <c r="N16" s="97"/>
      <c r="O16" s="97"/>
    </row>
    <row r="17" spans="2:15">
      <c r="B17" s="108">
        <v>8</v>
      </c>
      <c r="C17" s="72" t="s">
        <v>2537</v>
      </c>
      <c r="D17" s="145">
        <v>4</v>
      </c>
      <c r="E17" s="71">
        <v>8</v>
      </c>
      <c r="F17" s="105">
        <v>6079875562</v>
      </c>
      <c r="G17" s="105">
        <v>5745364214</v>
      </c>
      <c r="H17" s="105">
        <v>5636767188</v>
      </c>
      <c r="I17" s="105">
        <v>5606546107</v>
      </c>
      <c r="J17" s="104">
        <v>97.6</v>
      </c>
      <c r="K17" s="104">
        <v>99.5</v>
      </c>
      <c r="L17" s="98"/>
      <c r="M17" s="97"/>
      <c r="N17" s="97"/>
      <c r="O17" s="97"/>
    </row>
    <row r="18" spans="2:15">
      <c r="B18" s="108">
        <v>9</v>
      </c>
      <c r="C18" s="72" t="s">
        <v>366</v>
      </c>
      <c r="D18" s="145">
        <v>1</v>
      </c>
      <c r="E18" s="71">
        <v>4</v>
      </c>
      <c r="F18" s="105">
        <v>5300000</v>
      </c>
      <c r="G18" s="105">
        <v>1281268</v>
      </c>
      <c r="H18" s="105">
        <v>1059379</v>
      </c>
      <c r="I18" s="105">
        <v>1038529</v>
      </c>
      <c r="J18" s="104">
        <v>81.099999999999994</v>
      </c>
      <c r="K18" s="104">
        <v>98</v>
      </c>
      <c r="L18" s="98"/>
      <c r="M18" s="97"/>
      <c r="N18" s="97"/>
      <c r="O18" s="97"/>
    </row>
    <row r="19" spans="2:15">
      <c r="B19" s="108">
        <v>10</v>
      </c>
      <c r="C19" s="72" t="s">
        <v>380</v>
      </c>
      <c r="D19" s="145">
        <v>2</v>
      </c>
      <c r="E19" s="71">
        <v>2</v>
      </c>
      <c r="F19" s="105">
        <v>1926091615</v>
      </c>
      <c r="G19" s="105">
        <v>1926091615</v>
      </c>
      <c r="H19" s="105">
        <v>1695978000</v>
      </c>
      <c r="I19" s="105">
        <v>1695978000</v>
      </c>
      <c r="J19" s="104">
        <v>88.1</v>
      </c>
      <c r="K19" s="104">
        <v>100</v>
      </c>
      <c r="L19" s="98"/>
      <c r="M19" s="97"/>
      <c r="N19" s="97"/>
      <c r="O19" s="97"/>
    </row>
    <row r="20" spans="2:15">
      <c r="B20" s="108">
        <v>11</v>
      </c>
      <c r="C20" s="72" t="s">
        <v>428</v>
      </c>
      <c r="D20" s="145">
        <v>13</v>
      </c>
      <c r="E20" s="71">
        <v>48</v>
      </c>
      <c r="F20" s="105">
        <v>19099378454</v>
      </c>
      <c r="G20" s="105">
        <v>19106267583</v>
      </c>
      <c r="H20" s="105">
        <v>11886098563</v>
      </c>
      <c r="I20" s="105">
        <v>11860254111</v>
      </c>
      <c r="J20" s="104">
        <v>62.1</v>
      </c>
      <c r="K20" s="104">
        <v>99.8</v>
      </c>
      <c r="L20" s="98"/>
      <c r="M20" s="97"/>
      <c r="N20" s="97"/>
      <c r="O20" s="97"/>
    </row>
    <row r="21" spans="2:15">
      <c r="B21" s="106">
        <v>12</v>
      </c>
      <c r="C21" s="72" t="s">
        <v>728</v>
      </c>
      <c r="D21" s="145">
        <v>9</v>
      </c>
      <c r="E21" s="71">
        <v>124</v>
      </c>
      <c r="F21" s="105">
        <v>5129020437</v>
      </c>
      <c r="G21" s="105">
        <v>4638482951</v>
      </c>
      <c r="H21" s="105">
        <v>3350518729</v>
      </c>
      <c r="I21" s="105">
        <v>3063828644</v>
      </c>
      <c r="J21" s="104">
        <v>66.099999999999994</v>
      </c>
      <c r="K21" s="104">
        <v>91.4</v>
      </c>
      <c r="L21" s="98"/>
      <c r="M21" s="97"/>
      <c r="N21" s="97"/>
      <c r="O21" s="97"/>
    </row>
    <row r="22" spans="2:15">
      <c r="B22" s="106">
        <v>13</v>
      </c>
      <c r="C22" s="72" t="s">
        <v>1182</v>
      </c>
      <c r="D22" s="145">
        <v>1</v>
      </c>
      <c r="E22" s="71">
        <v>3</v>
      </c>
      <c r="F22" s="105">
        <v>6860000</v>
      </c>
      <c r="G22" s="105">
        <v>6860000</v>
      </c>
      <c r="H22" s="105">
        <v>3130073</v>
      </c>
      <c r="I22" s="105">
        <v>3130073</v>
      </c>
      <c r="J22" s="104">
        <v>45.6</v>
      </c>
      <c r="K22" s="104">
        <v>100</v>
      </c>
      <c r="L22" s="98"/>
      <c r="M22" s="97"/>
      <c r="N22" s="97"/>
      <c r="O22" s="97"/>
    </row>
    <row r="23" spans="2:15">
      <c r="B23" s="106">
        <v>14</v>
      </c>
      <c r="C23" s="72" t="s">
        <v>1195</v>
      </c>
      <c r="D23" s="145">
        <v>4</v>
      </c>
      <c r="E23" s="71">
        <v>9</v>
      </c>
      <c r="F23" s="105">
        <v>12890632165</v>
      </c>
      <c r="G23" s="105">
        <v>12857625411</v>
      </c>
      <c r="H23" s="105">
        <v>10612294019</v>
      </c>
      <c r="I23" s="105">
        <v>10348934284</v>
      </c>
      <c r="J23" s="104">
        <v>80.5</v>
      </c>
      <c r="K23" s="104">
        <v>97.5</v>
      </c>
      <c r="L23" s="98"/>
      <c r="M23" s="97"/>
      <c r="N23" s="97"/>
      <c r="O23" s="97"/>
    </row>
    <row r="24" spans="2:15">
      <c r="B24" s="106">
        <v>15</v>
      </c>
      <c r="C24" s="72" t="s">
        <v>1254</v>
      </c>
      <c r="D24" s="145">
        <v>2</v>
      </c>
      <c r="E24" s="71">
        <v>6</v>
      </c>
      <c r="F24" s="105">
        <v>328548549</v>
      </c>
      <c r="G24" s="105">
        <v>343787596</v>
      </c>
      <c r="H24" s="105">
        <v>272436065</v>
      </c>
      <c r="I24" s="105">
        <v>127304537</v>
      </c>
      <c r="J24" s="104">
        <v>37</v>
      </c>
      <c r="K24" s="104">
        <v>46.7</v>
      </c>
      <c r="L24" s="98"/>
      <c r="M24" s="97"/>
      <c r="N24" s="97"/>
      <c r="O24" s="97"/>
    </row>
    <row r="25" spans="2:15">
      <c r="B25" s="106">
        <v>16</v>
      </c>
      <c r="C25" s="72" t="s">
        <v>1294</v>
      </c>
      <c r="D25" s="145">
        <v>3</v>
      </c>
      <c r="E25" s="71">
        <v>5</v>
      </c>
      <c r="F25" s="105">
        <v>171597863</v>
      </c>
      <c r="G25" s="105">
        <v>160701992</v>
      </c>
      <c r="H25" s="105">
        <v>156273154</v>
      </c>
      <c r="I25" s="105">
        <v>134803069</v>
      </c>
      <c r="J25" s="104">
        <v>83.9</v>
      </c>
      <c r="K25" s="104">
        <v>86.3</v>
      </c>
      <c r="L25" s="98"/>
      <c r="M25" s="97"/>
      <c r="N25" s="97"/>
      <c r="O25" s="97"/>
    </row>
    <row r="26" spans="2:15">
      <c r="B26" s="106">
        <v>18</v>
      </c>
      <c r="C26" s="72" t="s">
        <v>2458</v>
      </c>
      <c r="D26" s="145">
        <v>5</v>
      </c>
      <c r="E26" s="71">
        <v>14</v>
      </c>
      <c r="F26" s="105">
        <v>5220975</v>
      </c>
      <c r="G26" s="105">
        <v>5617413</v>
      </c>
      <c r="H26" s="105">
        <v>3715891</v>
      </c>
      <c r="I26" s="105">
        <v>3505679</v>
      </c>
      <c r="J26" s="104">
        <v>62.4</v>
      </c>
      <c r="K26" s="104">
        <v>94.3</v>
      </c>
      <c r="L26" s="98"/>
      <c r="M26" s="107"/>
      <c r="N26" s="97"/>
      <c r="O26" s="97"/>
    </row>
    <row r="27" spans="2:15">
      <c r="B27" s="106">
        <v>19</v>
      </c>
      <c r="C27" s="72" t="s">
        <v>1388</v>
      </c>
      <c r="D27" s="145">
        <v>1</v>
      </c>
      <c r="E27" s="71">
        <v>1</v>
      </c>
      <c r="F27" s="105">
        <v>339000</v>
      </c>
      <c r="G27" s="105">
        <v>339000</v>
      </c>
      <c r="H27" s="105">
        <v>339000</v>
      </c>
      <c r="I27" s="105">
        <v>278602</v>
      </c>
      <c r="J27" s="104">
        <v>82.2</v>
      </c>
      <c r="K27" s="104">
        <v>82.2</v>
      </c>
      <c r="L27" s="98"/>
      <c r="M27" s="97"/>
      <c r="N27" s="97"/>
      <c r="O27" s="97"/>
    </row>
    <row r="28" spans="2:15">
      <c r="B28" s="106">
        <v>20</v>
      </c>
      <c r="C28" s="72" t="s">
        <v>1407</v>
      </c>
      <c r="D28" s="145">
        <v>6</v>
      </c>
      <c r="E28" s="71">
        <v>10</v>
      </c>
      <c r="F28" s="105">
        <v>50710808106</v>
      </c>
      <c r="G28" s="105">
        <v>49603708533</v>
      </c>
      <c r="H28" s="105">
        <v>45989791610</v>
      </c>
      <c r="I28" s="105">
        <v>38742684199</v>
      </c>
      <c r="J28" s="104">
        <v>78.099999999999994</v>
      </c>
      <c r="K28" s="104">
        <v>84.2</v>
      </c>
      <c r="L28" s="98"/>
      <c r="M28" s="97"/>
      <c r="N28" s="97"/>
      <c r="O28" s="97"/>
    </row>
    <row r="29" spans="2:15">
      <c r="B29" s="106">
        <v>21</v>
      </c>
      <c r="C29" s="72" t="s">
        <v>1507</v>
      </c>
      <c r="D29" s="71">
        <v>1</v>
      </c>
      <c r="E29" s="71">
        <v>4</v>
      </c>
      <c r="F29" s="105">
        <v>7500000</v>
      </c>
      <c r="G29" s="105">
        <v>15798</v>
      </c>
      <c r="H29" s="105">
        <v>15798</v>
      </c>
      <c r="I29" s="105">
        <v>15798</v>
      </c>
      <c r="J29" s="104">
        <v>100</v>
      </c>
      <c r="K29" s="104">
        <v>100</v>
      </c>
      <c r="L29" s="98"/>
      <c r="M29" s="97"/>
      <c r="N29" s="97"/>
      <c r="O29" s="97"/>
    </row>
    <row r="30" spans="2:15">
      <c r="B30" s="106">
        <v>22</v>
      </c>
      <c r="C30" s="72" t="s">
        <v>1518</v>
      </c>
      <c r="D30" s="71">
        <v>7</v>
      </c>
      <c r="E30" s="71">
        <v>21</v>
      </c>
      <c r="F30" s="105">
        <v>58782970</v>
      </c>
      <c r="G30" s="105">
        <v>58782970</v>
      </c>
      <c r="H30" s="105">
        <v>54030705</v>
      </c>
      <c r="I30" s="105">
        <v>22839823</v>
      </c>
      <c r="J30" s="104">
        <v>38.9</v>
      </c>
      <c r="K30" s="104">
        <v>42.3</v>
      </c>
      <c r="L30" s="98"/>
      <c r="M30" s="97"/>
      <c r="N30" s="97"/>
      <c r="O30" s="97"/>
    </row>
    <row r="31" spans="2:15">
      <c r="B31" s="106">
        <v>35</v>
      </c>
      <c r="C31" s="72" t="s">
        <v>1642</v>
      </c>
      <c r="D31" s="71">
        <v>2</v>
      </c>
      <c r="E31" s="71">
        <v>20</v>
      </c>
      <c r="F31" s="105">
        <v>40526931</v>
      </c>
      <c r="G31" s="105">
        <v>41150456</v>
      </c>
      <c r="H31" s="105">
        <v>28835739</v>
      </c>
      <c r="I31" s="105">
        <v>15097341</v>
      </c>
      <c r="J31" s="104">
        <v>36.700000000000003</v>
      </c>
      <c r="K31" s="104">
        <v>52.4</v>
      </c>
      <c r="L31" s="98"/>
      <c r="M31" s="97"/>
      <c r="N31" s="97"/>
      <c r="O31" s="97"/>
    </row>
    <row r="32" spans="2:15">
      <c r="B32" s="106">
        <v>36</v>
      </c>
      <c r="C32" s="72" t="s">
        <v>1679</v>
      </c>
      <c r="D32" s="71">
        <v>1</v>
      </c>
      <c r="E32" s="71">
        <v>2</v>
      </c>
      <c r="F32" s="105">
        <v>3518236</v>
      </c>
      <c r="G32" s="105">
        <v>3518236</v>
      </c>
      <c r="H32" s="105">
        <v>0</v>
      </c>
      <c r="I32" s="105">
        <v>0</v>
      </c>
      <c r="J32" s="104">
        <v>0</v>
      </c>
      <c r="K32" s="104">
        <v>0</v>
      </c>
      <c r="L32" s="98"/>
      <c r="M32" s="97"/>
      <c r="N32" s="97"/>
      <c r="O32" s="97"/>
    </row>
    <row r="33" spans="2:16">
      <c r="B33" s="106">
        <v>38</v>
      </c>
      <c r="C33" s="72" t="s">
        <v>1698</v>
      </c>
      <c r="D33" s="71">
        <v>2</v>
      </c>
      <c r="E33" s="71">
        <v>8</v>
      </c>
      <c r="F33" s="105">
        <v>4880050983</v>
      </c>
      <c r="G33" s="105">
        <v>4880050983</v>
      </c>
      <c r="H33" s="105">
        <v>3843438065</v>
      </c>
      <c r="I33" s="105">
        <v>3843438065</v>
      </c>
      <c r="J33" s="104">
        <v>78.8</v>
      </c>
      <c r="K33" s="104">
        <v>100</v>
      </c>
      <c r="L33" s="98"/>
      <c r="M33" s="97"/>
      <c r="N33" s="97"/>
      <c r="O33" s="97"/>
    </row>
    <row r="34" spans="2:16">
      <c r="B34" s="106">
        <v>40</v>
      </c>
      <c r="C34" s="72" t="s">
        <v>1735</v>
      </c>
      <c r="D34" s="71">
        <v>1</v>
      </c>
      <c r="E34" s="71">
        <v>7</v>
      </c>
      <c r="F34" s="105">
        <v>127989460</v>
      </c>
      <c r="G34" s="105">
        <v>127989460</v>
      </c>
      <c r="H34" s="105">
        <v>121060080</v>
      </c>
      <c r="I34" s="105">
        <v>121060080</v>
      </c>
      <c r="J34" s="104">
        <v>94.6</v>
      </c>
      <c r="K34" s="104">
        <v>100</v>
      </c>
      <c r="L34" s="98"/>
      <c r="M34" s="97"/>
      <c r="N34" s="97"/>
      <c r="O34" s="97"/>
    </row>
    <row r="35" spans="2:16">
      <c r="B35" s="106">
        <v>43</v>
      </c>
      <c r="C35" s="72" t="s">
        <v>1756</v>
      </c>
      <c r="D35" s="71">
        <v>1</v>
      </c>
      <c r="E35" s="71">
        <v>3</v>
      </c>
      <c r="F35" s="105">
        <v>9812656</v>
      </c>
      <c r="G35" s="105">
        <v>10263556</v>
      </c>
      <c r="H35" s="105">
        <v>7275280</v>
      </c>
      <c r="I35" s="105">
        <v>4217809</v>
      </c>
      <c r="J35" s="104">
        <v>41.1</v>
      </c>
      <c r="K35" s="104">
        <v>58</v>
      </c>
      <c r="L35" s="98"/>
      <c r="M35" s="97"/>
      <c r="N35" s="97"/>
      <c r="O35" s="97"/>
    </row>
    <row r="36" spans="2:16">
      <c r="B36" s="106">
        <v>45</v>
      </c>
      <c r="C36" s="72" t="s">
        <v>1769</v>
      </c>
      <c r="D36" s="71">
        <v>3</v>
      </c>
      <c r="E36" s="71">
        <v>4</v>
      </c>
      <c r="F36" s="105">
        <v>250000</v>
      </c>
      <c r="G36" s="105">
        <v>250000</v>
      </c>
      <c r="H36" s="105">
        <v>0</v>
      </c>
      <c r="I36" s="105">
        <v>0</v>
      </c>
      <c r="J36" s="104">
        <v>0</v>
      </c>
      <c r="K36" s="104">
        <v>0</v>
      </c>
      <c r="L36" s="98"/>
      <c r="M36" s="97"/>
      <c r="N36" s="97"/>
      <c r="O36" s="97"/>
    </row>
    <row r="37" spans="2:16">
      <c r="B37" s="106">
        <v>47</v>
      </c>
      <c r="C37" s="72" t="s">
        <v>1795</v>
      </c>
      <c r="D37" s="71">
        <v>7</v>
      </c>
      <c r="E37" s="71">
        <v>14</v>
      </c>
      <c r="F37" s="105">
        <v>1356691894</v>
      </c>
      <c r="G37" s="105">
        <v>1259970175</v>
      </c>
      <c r="H37" s="105">
        <v>1173299498</v>
      </c>
      <c r="I37" s="105">
        <v>505386868</v>
      </c>
      <c r="J37" s="104">
        <v>40.1</v>
      </c>
      <c r="K37" s="104">
        <v>43.1</v>
      </c>
      <c r="L37" s="98"/>
      <c r="M37" s="97"/>
      <c r="N37" s="97"/>
      <c r="O37" s="97"/>
    </row>
    <row r="38" spans="2:16">
      <c r="B38" s="106">
        <v>48</v>
      </c>
      <c r="C38" s="72" t="s">
        <v>1851</v>
      </c>
      <c r="D38" s="71">
        <v>2</v>
      </c>
      <c r="E38" s="71">
        <v>3</v>
      </c>
      <c r="F38" s="105">
        <v>33948073</v>
      </c>
      <c r="G38" s="105">
        <v>20764732</v>
      </c>
      <c r="H38" s="105">
        <v>15639186</v>
      </c>
      <c r="I38" s="105">
        <v>15629863</v>
      </c>
      <c r="J38" s="104">
        <v>75.3</v>
      </c>
      <c r="K38" s="104">
        <v>99.9</v>
      </c>
      <c r="L38" s="98"/>
      <c r="M38" s="97"/>
      <c r="N38" s="97"/>
      <c r="O38" s="97"/>
    </row>
    <row r="39" spans="2:16">
      <c r="B39" s="106">
        <v>49</v>
      </c>
      <c r="C39" s="72" t="s">
        <v>1900</v>
      </c>
      <c r="D39" s="71">
        <v>6</v>
      </c>
      <c r="E39" s="71">
        <v>21</v>
      </c>
      <c r="F39" s="105">
        <v>126317084</v>
      </c>
      <c r="G39" s="105">
        <v>126317084</v>
      </c>
      <c r="H39" s="105">
        <v>73346783</v>
      </c>
      <c r="I39" s="105">
        <v>22694015</v>
      </c>
      <c r="J39" s="104">
        <v>18</v>
      </c>
      <c r="K39" s="104">
        <v>30.9</v>
      </c>
      <c r="L39" s="98"/>
      <c r="M39" s="97"/>
      <c r="N39" s="97"/>
      <c r="O39" s="97"/>
    </row>
    <row r="40" spans="2:16">
      <c r="B40" s="106">
        <v>50</v>
      </c>
      <c r="C40" s="72" t="s">
        <v>2454</v>
      </c>
      <c r="D40" s="71">
        <v>3</v>
      </c>
      <c r="E40" s="71">
        <v>10</v>
      </c>
      <c r="F40" s="105">
        <v>21953038420.080002</v>
      </c>
      <c r="G40" s="105">
        <v>21663638188.486935</v>
      </c>
      <c r="H40" s="105">
        <v>15740636955.938795</v>
      </c>
      <c r="I40" s="105">
        <v>14904391475.506229</v>
      </c>
      <c r="J40" s="104">
        <v>68.799115577119991</v>
      </c>
      <c r="K40" s="104">
        <v>94.687346625340609</v>
      </c>
      <c r="L40" s="98"/>
      <c r="M40" s="97"/>
      <c r="N40" s="97"/>
      <c r="O40" s="97"/>
    </row>
    <row r="41" spans="2:16" ht="31.5">
      <c r="B41" s="106">
        <v>51</v>
      </c>
      <c r="C41" s="72" t="s">
        <v>2455</v>
      </c>
      <c r="D41" s="71">
        <v>2</v>
      </c>
      <c r="E41" s="71">
        <v>9</v>
      </c>
      <c r="F41" s="105">
        <v>596744552</v>
      </c>
      <c r="G41" s="105">
        <v>614503524</v>
      </c>
      <c r="H41" s="105">
        <v>455904055</v>
      </c>
      <c r="I41" s="105">
        <v>163635268</v>
      </c>
      <c r="J41" s="104">
        <v>26.6</v>
      </c>
      <c r="K41" s="104">
        <v>35.9</v>
      </c>
      <c r="L41" s="98"/>
      <c r="M41" s="97"/>
      <c r="N41" s="97"/>
      <c r="O41" s="97"/>
    </row>
    <row r="42" spans="2:16">
      <c r="B42" s="106">
        <v>52</v>
      </c>
      <c r="C42" s="72" t="s">
        <v>2456</v>
      </c>
      <c r="D42" s="71">
        <v>1</v>
      </c>
      <c r="E42" s="71">
        <v>4</v>
      </c>
      <c r="F42" s="105">
        <v>12720000</v>
      </c>
      <c r="G42" s="105">
        <v>12720000</v>
      </c>
      <c r="H42" s="105">
        <v>461225</v>
      </c>
      <c r="I42" s="105">
        <v>461225</v>
      </c>
      <c r="J42" s="104">
        <v>3.6</v>
      </c>
      <c r="K42" s="104">
        <v>100</v>
      </c>
      <c r="L42" s="98"/>
      <c r="M42" s="97"/>
      <c r="N42" s="97"/>
      <c r="O42" s="97"/>
    </row>
    <row r="43" spans="2:16">
      <c r="B43" s="106">
        <v>53</v>
      </c>
      <c r="C43" s="72" t="s">
        <v>2457</v>
      </c>
      <c r="D43" s="71">
        <v>7</v>
      </c>
      <c r="E43" s="71">
        <v>17</v>
      </c>
      <c r="F43" s="105">
        <v>4224750</v>
      </c>
      <c r="G43" s="105">
        <v>4224750</v>
      </c>
      <c r="H43" s="105">
        <v>0</v>
      </c>
      <c r="I43" s="105">
        <v>0</v>
      </c>
      <c r="J43" s="104">
        <v>0</v>
      </c>
      <c r="K43" s="104">
        <v>0</v>
      </c>
      <c r="L43" s="98"/>
      <c r="M43" s="97"/>
      <c r="N43" s="97"/>
      <c r="O43" s="97"/>
    </row>
    <row r="44" spans="2:16" ht="4.5" customHeight="1" thickBot="1">
      <c r="B44" s="103"/>
      <c r="C44" s="102"/>
      <c r="D44" s="101"/>
      <c r="E44" s="101"/>
      <c r="F44" s="100"/>
      <c r="G44" s="100"/>
      <c r="H44" s="100"/>
      <c r="I44" s="100"/>
      <c r="J44" s="99"/>
      <c r="K44" s="99"/>
      <c r="L44" s="98"/>
      <c r="M44" s="97"/>
      <c r="N44" s="97"/>
      <c r="O44" s="97"/>
    </row>
    <row r="45" spans="2:16" ht="32.25" customHeight="1" thickTop="1">
      <c r="B45" s="154" t="s">
        <v>2453</v>
      </c>
      <c r="C45" s="154"/>
      <c r="D45" s="154"/>
      <c r="E45" s="154"/>
      <c r="F45" s="154"/>
      <c r="G45" s="154"/>
      <c r="H45" s="154"/>
      <c r="I45" s="154"/>
      <c r="J45" s="154"/>
      <c r="K45" s="154"/>
    </row>
    <row r="46" spans="2:16" ht="15" customHeight="1">
      <c r="B46" s="95" t="s">
        <v>2436</v>
      </c>
      <c r="D46" s="66"/>
      <c r="F46" s="96"/>
      <c r="O46" s="94"/>
    </row>
    <row r="47" spans="2:16">
      <c r="B47" s="95" t="s">
        <v>2435</v>
      </c>
      <c r="D47" s="66"/>
    </row>
    <row r="48" spans="2:16">
      <c r="D48" s="66"/>
      <c r="P48" s="94"/>
    </row>
    <row r="49" spans="4:20" s="91" customFormat="1" ht="14.25" hidden="1" customHeight="1">
      <c r="D49" s="93"/>
      <c r="F49" s="91">
        <v>190000</v>
      </c>
      <c r="G49" s="91">
        <v>190000</v>
      </c>
      <c r="H49" s="91">
        <v>85000</v>
      </c>
      <c r="I49" s="91">
        <v>0</v>
      </c>
      <c r="K49" s="91">
        <v>0</v>
      </c>
      <c r="M49" s="90"/>
      <c r="N49" s="90"/>
      <c r="O49" s="90"/>
      <c r="P49" s="90"/>
      <c r="Q49" s="92"/>
      <c r="R49" s="92"/>
      <c r="S49" s="92"/>
      <c r="T49" s="92"/>
    </row>
    <row r="50" spans="4:20">
      <c r="D50" s="66"/>
    </row>
    <row r="51" spans="4:20">
      <c r="D51" s="66"/>
    </row>
    <row r="52" spans="4:20">
      <c r="D52" s="66"/>
    </row>
    <row r="53" spans="4:20">
      <c r="D53" s="66"/>
    </row>
    <row r="54" spans="4:20">
      <c r="D54" s="66"/>
    </row>
    <row r="55" spans="4:20">
      <c r="D55" s="66"/>
    </row>
    <row r="56" spans="4:20">
      <c r="D56" s="66"/>
    </row>
    <row r="57" spans="4:20">
      <c r="D57" s="66"/>
    </row>
    <row r="58" spans="4:20">
      <c r="D58" s="66"/>
    </row>
    <row r="59" spans="4:20">
      <c r="D59" s="66"/>
    </row>
    <row r="60" spans="4:20">
      <c r="D60" s="66"/>
    </row>
    <row r="61" spans="4:20">
      <c r="D61" s="66"/>
    </row>
    <row r="62" spans="4:20">
      <c r="D62" s="66"/>
    </row>
    <row r="63" spans="4:20">
      <c r="D63" s="66"/>
    </row>
    <row r="64" spans="4:20">
      <c r="D64" s="66"/>
    </row>
    <row r="65" spans="4:4">
      <c r="D65" s="66"/>
    </row>
    <row r="66" spans="4:4">
      <c r="D66" s="66"/>
    </row>
    <row r="67" spans="4:4">
      <c r="D67" s="66"/>
    </row>
    <row r="68" spans="4:4">
      <c r="D68" s="66"/>
    </row>
    <row r="69" spans="4:4">
      <c r="D69" s="66"/>
    </row>
    <row r="70" spans="4:4">
      <c r="D70" s="66"/>
    </row>
    <row r="71" spans="4:4">
      <c r="D71" s="66"/>
    </row>
    <row r="72" spans="4:4">
      <c r="D72" s="66"/>
    </row>
    <row r="73" spans="4:4">
      <c r="D73" s="66"/>
    </row>
    <row r="74" spans="4:4">
      <c r="D74" s="66"/>
    </row>
    <row r="75" spans="4:4">
      <c r="D75" s="66"/>
    </row>
    <row r="76" spans="4:4">
      <c r="D76" s="66"/>
    </row>
    <row r="77" spans="4:4">
      <c r="D77" s="66"/>
    </row>
    <row r="78" spans="4:4">
      <c r="D78" s="66"/>
    </row>
    <row r="79" spans="4:4">
      <c r="D79" s="66"/>
    </row>
    <row r="80" spans="4:4">
      <c r="D80" s="66"/>
    </row>
    <row r="81" spans="4:4">
      <c r="D81" s="66"/>
    </row>
    <row r="82" spans="4:4">
      <c r="D82" s="66"/>
    </row>
    <row r="83" spans="4:4">
      <c r="D83" s="66"/>
    </row>
    <row r="84" spans="4:4">
      <c r="D84" s="66"/>
    </row>
  </sheetData>
  <mergeCells count="14">
    <mergeCell ref="B45:K45"/>
    <mergeCell ref="A1:D1"/>
    <mergeCell ref="B3:K3"/>
    <mergeCell ref="B4:K4"/>
    <mergeCell ref="B5:C8"/>
    <mergeCell ref="D5:D8"/>
    <mergeCell ref="E5:E8"/>
    <mergeCell ref="F5:K5"/>
    <mergeCell ref="F6:F7"/>
    <mergeCell ref="G6:G7"/>
    <mergeCell ref="H6:H7"/>
    <mergeCell ref="I6:I7"/>
    <mergeCell ref="J6:K6"/>
    <mergeCell ref="B11:C11"/>
  </mergeCells>
  <pageMargins left="0.70866141732283472" right="0.70866141732283472" top="0.74803149606299213" bottom="0.74803149606299213" header="0.31496062992125984" footer="0.31496062992125984"/>
  <pageSetup scale="4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427</v>
      </c>
      <c r="M4" s="167" t="s">
        <v>426</v>
      </c>
      <c r="N4" s="167"/>
      <c r="O4" s="167"/>
      <c r="P4" s="167"/>
      <c r="Q4" s="168"/>
      <c r="R4" s="17"/>
      <c r="S4" s="169" t="s">
        <v>2095</v>
      </c>
      <c r="T4" s="170"/>
      <c r="U4" s="170"/>
      <c r="V4" s="171" t="s">
        <v>425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413</v>
      </c>
      <c r="D6" s="173" t="s">
        <v>424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405</v>
      </c>
      <c r="D7" s="160" t="s">
        <v>423</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422</v>
      </c>
      <c r="K8" s="24" t="s">
        <v>421</v>
      </c>
      <c r="L8" s="24" t="s">
        <v>420</v>
      </c>
      <c r="M8" s="24" t="s">
        <v>419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418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417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416</v>
      </c>
      <c r="C21" s="199"/>
      <c r="D21" s="199"/>
      <c r="E21" s="199"/>
      <c r="F21" s="199"/>
      <c r="G21" s="199"/>
      <c r="H21" s="199"/>
      <c r="I21" s="199"/>
      <c r="J21" s="199"/>
      <c r="K21" s="199"/>
      <c r="L21" s="199"/>
      <c r="M21" s="200" t="s">
        <v>413</v>
      </c>
      <c r="N21" s="200"/>
      <c r="O21" s="200" t="s">
        <v>48</v>
      </c>
      <c r="P21" s="200"/>
      <c r="Q21" s="201" t="s">
        <v>49</v>
      </c>
      <c r="R21" s="201"/>
      <c r="S21" s="33" t="s">
        <v>415</v>
      </c>
      <c r="T21" s="33" t="s">
        <v>415</v>
      </c>
      <c r="U21" s="33" t="s">
        <v>415</v>
      </c>
      <c r="V21" s="33">
        <f>+IF(ISERR(U21/T21*100),"N/A",ROUND(U21/T21*100,2))</f>
        <v>100</v>
      </c>
      <c r="W21" s="34">
        <f>+IF(ISERR(U21/S21*100),"N/A",ROUND(U21/S21*100,2))</f>
        <v>100</v>
      </c>
    </row>
    <row r="22" spans="2:27" ht="56.25" customHeight="1">
      <c r="B22" s="198" t="s">
        <v>414</v>
      </c>
      <c r="C22" s="199"/>
      <c r="D22" s="199"/>
      <c r="E22" s="199"/>
      <c r="F22" s="199"/>
      <c r="G22" s="199"/>
      <c r="H22" s="199"/>
      <c r="I22" s="199"/>
      <c r="J22" s="199"/>
      <c r="K22" s="199"/>
      <c r="L22" s="199"/>
      <c r="M22" s="200" t="s">
        <v>413</v>
      </c>
      <c r="N22" s="200"/>
      <c r="O22" s="200" t="s">
        <v>48</v>
      </c>
      <c r="P22" s="200"/>
      <c r="Q22" s="201" t="s">
        <v>52</v>
      </c>
      <c r="R22" s="201"/>
      <c r="S22" s="33" t="s">
        <v>412</v>
      </c>
      <c r="T22" s="33" t="s">
        <v>54</v>
      </c>
      <c r="U22" s="33" t="s">
        <v>54</v>
      </c>
      <c r="V22" s="33" t="str">
        <f>+IF(ISERR(U22/T22*100),"N/A",ROUND(U22/T22*100,2))</f>
        <v>N/A</v>
      </c>
      <c r="W22" s="34" t="str">
        <f>+IF(ISERR(U22/S22*100),"N/A",ROUND(U22/S22*100,2))</f>
        <v>N/A</v>
      </c>
    </row>
    <row r="23" spans="2:27" ht="56.25" customHeight="1">
      <c r="B23" s="198" t="s">
        <v>411</v>
      </c>
      <c r="C23" s="199"/>
      <c r="D23" s="199"/>
      <c r="E23" s="199"/>
      <c r="F23" s="199"/>
      <c r="G23" s="199"/>
      <c r="H23" s="199"/>
      <c r="I23" s="199"/>
      <c r="J23" s="199"/>
      <c r="K23" s="199"/>
      <c r="L23" s="199"/>
      <c r="M23" s="200" t="s">
        <v>405</v>
      </c>
      <c r="N23" s="200"/>
      <c r="O23" s="200" t="s">
        <v>48</v>
      </c>
      <c r="P23" s="200"/>
      <c r="Q23" s="201" t="s">
        <v>49</v>
      </c>
      <c r="R23" s="201"/>
      <c r="S23" s="33" t="s">
        <v>50</v>
      </c>
      <c r="T23" s="33" t="s">
        <v>410</v>
      </c>
      <c r="U23" s="33" t="s">
        <v>409</v>
      </c>
      <c r="V23" s="33">
        <f>+IF(ISERR(U23/T23*100),"N/A",ROUND(U23/T23*100,2))</f>
        <v>74.900000000000006</v>
      </c>
      <c r="W23" s="34">
        <f>+IF(ISERR(U23/S23*100),"N/A",ROUND(U23/S23*100,2))</f>
        <v>19.100000000000001</v>
      </c>
    </row>
    <row r="24" spans="2:27" ht="56.25" customHeight="1">
      <c r="B24" s="198" t="s">
        <v>408</v>
      </c>
      <c r="C24" s="199"/>
      <c r="D24" s="199"/>
      <c r="E24" s="199"/>
      <c r="F24" s="199"/>
      <c r="G24" s="199"/>
      <c r="H24" s="199"/>
      <c r="I24" s="199"/>
      <c r="J24" s="199"/>
      <c r="K24" s="199"/>
      <c r="L24" s="199"/>
      <c r="M24" s="200" t="s">
        <v>405</v>
      </c>
      <c r="N24" s="200"/>
      <c r="O24" s="200" t="s">
        <v>48</v>
      </c>
      <c r="P24" s="200"/>
      <c r="Q24" s="201" t="s">
        <v>49</v>
      </c>
      <c r="R24" s="201"/>
      <c r="S24" s="33" t="s">
        <v>50</v>
      </c>
      <c r="T24" s="33" t="s">
        <v>53</v>
      </c>
      <c r="U24" s="33" t="s">
        <v>407</v>
      </c>
      <c r="V24" s="33">
        <f>+IF(ISERR(U24/T24*100),"N/A",ROUND(U24/T24*100,2))</f>
        <v>29.2</v>
      </c>
      <c r="W24" s="34">
        <f>+IF(ISERR(U24/S24*100),"N/A",ROUND(U24/S24*100,2))</f>
        <v>7.3</v>
      </c>
    </row>
    <row r="25" spans="2:27" ht="56.25" customHeight="1" thickBot="1">
      <c r="B25" s="198" t="s">
        <v>406</v>
      </c>
      <c r="C25" s="199"/>
      <c r="D25" s="199"/>
      <c r="E25" s="199"/>
      <c r="F25" s="199"/>
      <c r="G25" s="199"/>
      <c r="H25" s="199"/>
      <c r="I25" s="199"/>
      <c r="J25" s="199"/>
      <c r="K25" s="199"/>
      <c r="L25" s="199"/>
      <c r="M25" s="200" t="s">
        <v>405</v>
      </c>
      <c r="N25" s="200"/>
      <c r="O25" s="200" t="s">
        <v>48</v>
      </c>
      <c r="P25" s="200"/>
      <c r="Q25" s="201" t="s">
        <v>52</v>
      </c>
      <c r="R25" s="201"/>
      <c r="S25" s="33" t="s">
        <v>50</v>
      </c>
      <c r="T25" s="33" t="s">
        <v>54</v>
      </c>
      <c r="U25" s="33" t="s">
        <v>54</v>
      </c>
      <c r="V25" s="33" t="str">
        <f>+IF(ISERR(U25/T25*100),"N/A",ROUND(U25/T25*100,2))</f>
        <v>N/A</v>
      </c>
      <c r="W25" s="34" t="str">
        <f>+IF(ISERR(U25/S25*100),"N/A",ROUND(U25/S25*100,2))</f>
        <v>N/A</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403</v>
      </c>
      <c r="F29" s="40"/>
      <c r="G29" s="40"/>
      <c r="H29" s="41"/>
      <c r="I29" s="41"/>
      <c r="J29" s="41"/>
      <c r="K29" s="41"/>
      <c r="L29" s="41"/>
      <c r="M29" s="41"/>
      <c r="N29" s="41"/>
      <c r="O29" s="41"/>
      <c r="P29" s="42"/>
      <c r="Q29" s="42"/>
      <c r="R29" s="43" t="s">
        <v>404</v>
      </c>
      <c r="S29" s="44" t="s">
        <v>10</v>
      </c>
      <c r="T29" s="42"/>
      <c r="U29" s="44" t="s">
        <v>401</v>
      </c>
      <c r="V29" s="42"/>
      <c r="W29" s="45">
        <f>+IF(ISERR(U29/R29*100),"N/A",ROUND(U29/R29*100,2))</f>
        <v>84.88</v>
      </c>
    </row>
    <row r="30" spans="2:27" ht="26.25" customHeight="1">
      <c r="B30" s="219" t="s">
        <v>70</v>
      </c>
      <c r="C30" s="220"/>
      <c r="D30" s="220"/>
      <c r="E30" s="46" t="s">
        <v>403</v>
      </c>
      <c r="F30" s="46"/>
      <c r="G30" s="46"/>
      <c r="H30" s="47"/>
      <c r="I30" s="47"/>
      <c r="J30" s="47"/>
      <c r="K30" s="47"/>
      <c r="L30" s="47"/>
      <c r="M30" s="47"/>
      <c r="N30" s="47"/>
      <c r="O30" s="47"/>
      <c r="P30" s="48"/>
      <c r="Q30" s="48"/>
      <c r="R30" s="49" t="s">
        <v>402</v>
      </c>
      <c r="S30" s="50" t="s">
        <v>401</v>
      </c>
      <c r="T30" s="50">
        <f>+IF(ISERR(S30/R30*100),"N/A",ROUND(S30/R30*100,2))</f>
        <v>83.79</v>
      </c>
      <c r="U30" s="50" t="s">
        <v>401</v>
      </c>
      <c r="V30" s="50">
        <f>+IF(ISERR(U30/S30*100),"N/A",ROUND(U30/S30*100,2))</f>
        <v>100</v>
      </c>
      <c r="W30" s="51">
        <f>+IF(ISERR(U30/R30*100),"N/A",ROUND(U30/R30*100,2))</f>
        <v>83.79</v>
      </c>
    </row>
    <row r="31" spans="2:27" ht="23.25" customHeight="1" thickBot="1">
      <c r="B31" s="217" t="s">
        <v>67</v>
      </c>
      <c r="C31" s="218"/>
      <c r="D31" s="218"/>
      <c r="E31" s="40" t="s">
        <v>399</v>
      </c>
      <c r="F31" s="40"/>
      <c r="G31" s="40"/>
      <c r="H31" s="41"/>
      <c r="I31" s="41"/>
      <c r="J31" s="41"/>
      <c r="K31" s="41"/>
      <c r="L31" s="41"/>
      <c r="M31" s="41"/>
      <c r="N31" s="41"/>
      <c r="O31" s="41"/>
      <c r="P31" s="42"/>
      <c r="Q31" s="42"/>
      <c r="R31" s="43" t="s">
        <v>400</v>
      </c>
      <c r="S31" s="44" t="s">
        <v>10</v>
      </c>
      <c r="T31" s="42"/>
      <c r="U31" s="44" t="s">
        <v>344</v>
      </c>
      <c r="V31" s="42"/>
      <c r="W31" s="45">
        <f>+IF(ISERR(U31/R31*100),"N/A",ROUND(U31/R31*100,2))</f>
        <v>63.05</v>
      </c>
    </row>
    <row r="32" spans="2:27" ht="26.25" customHeight="1" thickBot="1">
      <c r="B32" s="219" t="s">
        <v>70</v>
      </c>
      <c r="C32" s="220"/>
      <c r="D32" s="220"/>
      <c r="E32" s="46" t="s">
        <v>399</v>
      </c>
      <c r="F32" s="46"/>
      <c r="G32" s="46"/>
      <c r="H32" s="47"/>
      <c r="I32" s="47"/>
      <c r="J32" s="47"/>
      <c r="K32" s="47"/>
      <c r="L32" s="47"/>
      <c r="M32" s="47"/>
      <c r="N32" s="47"/>
      <c r="O32" s="47"/>
      <c r="P32" s="48"/>
      <c r="Q32" s="48"/>
      <c r="R32" s="49" t="s">
        <v>398</v>
      </c>
      <c r="S32" s="50" t="s">
        <v>397</v>
      </c>
      <c r="T32" s="50">
        <f>+IF(ISERR(S32/R32*100),"N/A",ROUND(S32/R32*100,2))</f>
        <v>69.31</v>
      </c>
      <c r="U32" s="50" t="s">
        <v>344</v>
      </c>
      <c r="V32" s="50">
        <f>+IF(ISERR(U32/S32*100),"N/A",ROUND(U32/S32*100,2))</f>
        <v>91.43</v>
      </c>
      <c r="W32" s="51">
        <f>+IF(ISERR(U32/R32*100),"N/A",ROUND(U32/R32*100,2))</f>
        <v>63.37</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202" t="s">
        <v>2322</v>
      </c>
      <c r="C34" s="203"/>
      <c r="D34" s="203"/>
      <c r="E34" s="203"/>
      <c r="F34" s="203"/>
      <c r="G34" s="203"/>
      <c r="H34" s="203"/>
      <c r="I34" s="203"/>
      <c r="J34" s="203"/>
      <c r="K34" s="203"/>
      <c r="L34" s="203"/>
      <c r="M34" s="203"/>
      <c r="N34" s="203"/>
      <c r="O34" s="203"/>
      <c r="P34" s="203"/>
      <c r="Q34" s="203"/>
      <c r="R34" s="203"/>
      <c r="S34" s="203"/>
      <c r="T34" s="203"/>
      <c r="U34" s="203"/>
      <c r="V34" s="203"/>
      <c r="W34" s="204"/>
    </row>
    <row r="35" spans="2:23" ht="81"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2323</v>
      </c>
      <c r="C36" s="203"/>
      <c r="D36" s="203"/>
      <c r="E36" s="203"/>
      <c r="F36" s="203"/>
      <c r="G36" s="203"/>
      <c r="H36" s="203"/>
      <c r="I36" s="203"/>
      <c r="J36" s="203"/>
      <c r="K36" s="203"/>
      <c r="L36" s="203"/>
      <c r="M36" s="203"/>
      <c r="N36" s="203"/>
      <c r="O36" s="203"/>
      <c r="P36" s="203"/>
      <c r="Q36" s="203"/>
      <c r="R36" s="203"/>
      <c r="S36" s="203"/>
      <c r="T36" s="203"/>
      <c r="U36" s="203"/>
      <c r="V36" s="203"/>
      <c r="W36" s="204"/>
    </row>
    <row r="37" spans="2:23" ht="255.75" customHeight="1" thickBot="1">
      <c r="B37" s="205"/>
      <c r="C37" s="206"/>
      <c r="D37" s="206"/>
      <c r="E37" s="206"/>
      <c r="F37" s="206"/>
      <c r="G37" s="206"/>
      <c r="H37" s="206"/>
      <c r="I37" s="206"/>
      <c r="J37" s="206"/>
      <c r="K37" s="206"/>
      <c r="L37" s="206"/>
      <c r="M37" s="206"/>
      <c r="N37" s="206"/>
      <c r="O37" s="206"/>
      <c r="P37" s="206"/>
      <c r="Q37" s="206"/>
      <c r="R37" s="206"/>
      <c r="S37" s="206"/>
      <c r="T37" s="206"/>
      <c r="U37" s="206"/>
      <c r="V37" s="206"/>
      <c r="W37" s="207"/>
    </row>
    <row r="38" spans="2:23" ht="37.5" customHeight="1" thickTop="1">
      <c r="B38" s="202" t="s">
        <v>2324</v>
      </c>
      <c r="C38" s="203"/>
      <c r="D38" s="203"/>
      <c r="E38" s="203"/>
      <c r="F38" s="203"/>
      <c r="G38" s="203"/>
      <c r="H38" s="203"/>
      <c r="I38" s="203"/>
      <c r="J38" s="203"/>
      <c r="K38" s="203"/>
      <c r="L38" s="203"/>
      <c r="M38" s="203"/>
      <c r="N38" s="203"/>
      <c r="O38" s="203"/>
      <c r="P38" s="203"/>
      <c r="Q38" s="203"/>
      <c r="R38" s="203"/>
      <c r="S38" s="203"/>
      <c r="T38" s="203"/>
      <c r="U38" s="203"/>
      <c r="V38" s="203"/>
      <c r="W38" s="204"/>
    </row>
    <row r="39" spans="2:23" ht="131.25" customHeight="1" thickBot="1">
      <c r="B39" s="208"/>
      <c r="C39" s="209"/>
      <c r="D39" s="209"/>
      <c r="E39" s="209"/>
      <c r="F39" s="209"/>
      <c r="G39" s="209"/>
      <c r="H39" s="209"/>
      <c r="I39" s="209"/>
      <c r="J39" s="209"/>
      <c r="K39" s="209"/>
      <c r="L39" s="209"/>
      <c r="M39" s="209"/>
      <c r="N39" s="209"/>
      <c r="O39" s="209"/>
      <c r="P39" s="209"/>
      <c r="Q39" s="209"/>
      <c r="R39" s="209"/>
      <c r="S39" s="209"/>
      <c r="T39" s="209"/>
      <c r="U39" s="209"/>
      <c r="V39" s="209"/>
      <c r="W39" s="210"/>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448</v>
      </c>
      <c r="M4" s="167" t="s">
        <v>447</v>
      </c>
      <c r="N4" s="167"/>
      <c r="O4" s="167"/>
      <c r="P4" s="167"/>
      <c r="Q4" s="168"/>
      <c r="R4" s="17"/>
      <c r="S4" s="169" t="s">
        <v>2095</v>
      </c>
      <c r="T4" s="170"/>
      <c r="U4" s="170"/>
      <c r="V4" s="171" t="s">
        <v>446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413</v>
      </c>
      <c r="D6" s="173" t="s">
        <v>424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445</v>
      </c>
      <c r="K8" s="24" t="s">
        <v>444</v>
      </c>
      <c r="L8" s="24" t="s">
        <v>443</v>
      </c>
      <c r="M8" s="24" t="s">
        <v>442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441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440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439</v>
      </c>
      <c r="C21" s="199"/>
      <c r="D21" s="199"/>
      <c r="E21" s="199"/>
      <c r="F21" s="199"/>
      <c r="G21" s="199"/>
      <c r="H21" s="199"/>
      <c r="I21" s="199"/>
      <c r="J21" s="199"/>
      <c r="K21" s="199"/>
      <c r="L21" s="199"/>
      <c r="M21" s="200" t="s">
        <v>413</v>
      </c>
      <c r="N21" s="200"/>
      <c r="O21" s="200" t="s">
        <v>48</v>
      </c>
      <c r="P21" s="200"/>
      <c r="Q21" s="201" t="s">
        <v>49</v>
      </c>
      <c r="R21" s="201"/>
      <c r="S21" s="33" t="s">
        <v>50</v>
      </c>
      <c r="T21" s="33" t="s">
        <v>438</v>
      </c>
      <c r="U21" s="33" t="s">
        <v>437</v>
      </c>
      <c r="V21" s="33">
        <f>+IF(ISERR(U21/T21*100),"N/A",ROUND(U21/T21*100,2))</f>
        <v>90.91</v>
      </c>
      <c r="W21" s="34">
        <f>+IF(ISERR(U21/S21*100),"N/A",ROUND(U21/S21*100,2))</f>
        <v>37</v>
      </c>
    </row>
    <row r="22" spans="2:27" ht="56.25" customHeight="1" thickBot="1">
      <c r="B22" s="198" t="s">
        <v>436</v>
      </c>
      <c r="C22" s="199"/>
      <c r="D22" s="199"/>
      <c r="E22" s="199"/>
      <c r="F22" s="199"/>
      <c r="G22" s="199"/>
      <c r="H22" s="199"/>
      <c r="I22" s="199"/>
      <c r="J22" s="199"/>
      <c r="K22" s="199"/>
      <c r="L22" s="199"/>
      <c r="M22" s="200" t="s">
        <v>413</v>
      </c>
      <c r="N22" s="200"/>
      <c r="O22" s="200" t="s">
        <v>48</v>
      </c>
      <c r="P22" s="200"/>
      <c r="Q22" s="201" t="s">
        <v>49</v>
      </c>
      <c r="R22" s="201"/>
      <c r="S22" s="33" t="s">
        <v>435</v>
      </c>
      <c r="T22" s="33" t="s">
        <v>434</v>
      </c>
      <c r="U22" s="33" t="s">
        <v>433</v>
      </c>
      <c r="V22" s="33">
        <f>+IF(ISERR(U22/T22*100),"N/A",ROUND(U22/T22*100,2))</f>
        <v>100.61</v>
      </c>
      <c r="W22" s="34">
        <f>+IF(ISERR(U22/S22*100),"N/A",ROUND(U22/S22*100,2))</f>
        <v>97.16</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403</v>
      </c>
      <c r="F26" s="40"/>
      <c r="G26" s="40"/>
      <c r="H26" s="41"/>
      <c r="I26" s="41"/>
      <c r="J26" s="41"/>
      <c r="K26" s="41"/>
      <c r="L26" s="41"/>
      <c r="M26" s="41"/>
      <c r="N26" s="41"/>
      <c r="O26" s="41"/>
      <c r="P26" s="42"/>
      <c r="Q26" s="42"/>
      <c r="R26" s="43" t="s">
        <v>432</v>
      </c>
      <c r="S26" s="44" t="s">
        <v>10</v>
      </c>
      <c r="T26" s="42"/>
      <c r="U26" s="44" t="s">
        <v>430</v>
      </c>
      <c r="V26" s="42"/>
      <c r="W26" s="45">
        <f>+IF(ISERR(U26/R26*100),"N/A",ROUND(U26/R26*100,2))</f>
        <v>84.75</v>
      </c>
    </row>
    <row r="27" spans="2:27" ht="26.25" customHeight="1" thickBot="1">
      <c r="B27" s="219" t="s">
        <v>70</v>
      </c>
      <c r="C27" s="220"/>
      <c r="D27" s="220"/>
      <c r="E27" s="46" t="s">
        <v>403</v>
      </c>
      <c r="F27" s="46"/>
      <c r="G27" s="46"/>
      <c r="H27" s="47"/>
      <c r="I27" s="47"/>
      <c r="J27" s="47"/>
      <c r="K27" s="47"/>
      <c r="L27" s="47"/>
      <c r="M27" s="47"/>
      <c r="N27" s="47"/>
      <c r="O27" s="47"/>
      <c r="P27" s="48"/>
      <c r="Q27" s="48"/>
      <c r="R27" s="49" t="s">
        <v>431</v>
      </c>
      <c r="S27" s="50" t="s">
        <v>430</v>
      </c>
      <c r="T27" s="50">
        <f>+IF(ISERR(S27/R27*100),"N/A",ROUND(S27/R27*100,2))</f>
        <v>83.48</v>
      </c>
      <c r="U27" s="50" t="s">
        <v>430</v>
      </c>
      <c r="V27" s="50">
        <f>+IF(ISERR(U27/S27*100),"N/A",ROUND(U27/S27*100,2))</f>
        <v>100</v>
      </c>
      <c r="W27" s="51">
        <f>+IF(ISERR(U27/R27*100),"N/A",ROUND(U27/R27*100,2))</f>
        <v>83.48</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2319</v>
      </c>
      <c r="C29" s="203"/>
      <c r="D29" s="203"/>
      <c r="E29" s="203"/>
      <c r="F29" s="203"/>
      <c r="G29" s="203"/>
      <c r="H29" s="203"/>
      <c r="I29" s="203"/>
      <c r="J29" s="203"/>
      <c r="K29" s="203"/>
      <c r="L29" s="203"/>
      <c r="M29" s="203"/>
      <c r="N29" s="203"/>
      <c r="O29" s="203"/>
      <c r="P29" s="203"/>
      <c r="Q29" s="203"/>
      <c r="R29" s="203"/>
      <c r="S29" s="203"/>
      <c r="T29" s="203"/>
      <c r="U29" s="203"/>
      <c r="V29" s="203"/>
      <c r="W29" s="204"/>
    </row>
    <row r="30" spans="2:27" ht="47.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2320</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25.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2321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50.2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462</v>
      </c>
      <c r="M4" s="167" t="s">
        <v>461</v>
      </c>
      <c r="N4" s="167"/>
      <c r="O4" s="167"/>
      <c r="P4" s="167"/>
      <c r="Q4" s="168"/>
      <c r="R4" s="17"/>
      <c r="S4" s="169" t="s">
        <v>2095</v>
      </c>
      <c r="T4" s="170"/>
      <c r="U4" s="170"/>
      <c r="V4" s="171" t="s">
        <v>460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453</v>
      </c>
      <c r="D6" s="173" t="s">
        <v>459</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458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456</v>
      </c>
      <c r="C21" s="199"/>
      <c r="D21" s="199"/>
      <c r="E21" s="199"/>
      <c r="F21" s="199"/>
      <c r="G21" s="199"/>
      <c r="H21" s="199"/>
      <c r="I21" s="199"/>
      <c r="J21" s="199"/>
      <c r="K21" s="199"/>
      <c r="L21" s="199"/>
      <c r="M21" s="200" t="s">
        <v>453</v>
      </c>
      <c r="N21" s="200"/>
      <c r="O21" s="200" t="s">
        <v>48</v>
      </c>
      <c r="P21" s="200"/>
      <c r="Q21" s="201" t="s">
        <v>52</v>
      </c>
      <c r="R21" s="201"/>
      <c r="S21" s="33" t="s">
        <v>455</v>
      </c>
      <c r="T21" s="33" t="s">
        <v>54</v>
      </c>
      <c r="U21" s="33" t="s">
        <v>54</v>
      </c>
      <c r="V21" s="33" t="str">
        <f>+IF(ISERR(U21/T21*100),"N/A",ROUND(U21/T21*100,2))</f>
        <v>N/A</v>
      </c>
      <c r="W21" s="34" t="str">
        <f>+IF(ISERR(U21/S21*100),"N/A",ROUND(U21/S21*100,2))</f>
        <v>N/A</v>
      </c>
    </row>
    <row r="22" spans="2:27" ht="56.25" customHeight="1" thickBot="1">
      <c r="B22" s="198" t="s">
        <v>454</v>
      </c>
      <c r="C22" s="199"/>
      <c r="D22" s="199"/>
      <c r="E22" s="199"/>
      <c r="F22" s="199"/>
      <c r="G22" s="199"/>
      <c r="H22" s="199"/>
      <c r="I22" s="199"/>
      <c r="J22" s="199"/>
      <c r="K22" s="199"/>
      <c r="L22" s="199"/>
      <c r="M22" s="200" t="s">
        <v>453</v>
      </c>
      <c r="N22" s="200"/>
      <c r="O22" s="200" t="s">
        <v>48</v>
      </c>
      <c r="P22" s="200"/>
      <c r="Q22" s="201" t="s">
        <v>49</v>
      </c>
      <c r="R22" s="201"/>
      <c r="S22" s="33" t="s">
        <v>50</v>
      </c>
      <c r="T22" s="33" t="s">
        <v>53</v>
      </c>
      <c r="U22" s="33" t="s">
        <v>53</v>
      </c>
      <c r="V22" s="33">
        <f>+IF(ISERR(U22/T22*100),"N/A",ROUND(U22/T22*100,2))</f>
        <v>100</v>
      </c>
      <c r="W22" s="34">
        <f>+IF(ISERR(U22/S22*100),"N/A",ROUND(U22/S22*100,2))</f>
        <v>25</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451</v>
      </c>
      <c r="F26" s="40"/>
      <c r="G26" s="40"/>
      <c r="H26" s="41"/>
      <c r="I26" s="41"/>
      <c r="J26" s="41"/>
      <c r="K26" s="41"/>
      <c r="L26" s="41"/>
      <c r="M26" s="41"/>
      <c r="N26" s="41"/>
      <c r="O26" s="41"/>
      <c r="P26" s="42"/>
      <c r="Q26" s="42"/>
      <c r="R26" s="43" t="s">
        <v>452</v>
      </c>
      <c r="S26" s="44" t="s">
        <v>10</v>
      </c>
      <c r="T26" s="42"/>
      <c r="U26" s="44" t="s">
        <v>449</v>
      </c>
      <c r="V26" s="42"/>
      <c r="W26" s="45">
        <f>+IF(ISERR(U26/R26*100),"N/A",ROUND(U26/R26*100,2))</f>
        <v>104.55</v>
      </c>
    </row>
    <row r="27" spans="2:27" ht="26.25" customHeight="1" thickBot="1">
      <c r="B27" s="219" t="s">
        <v>70</v>
      </c>
      <c r="C27" s="220"/>
      <c r="D27" s="220"/>
      <c r="E27" s="46" t="s">
        <v>451</v>
      </c>
      <c r="F27" s="46"/>
      <c r="G27" s="46"/>
      <c r="H27" s="47"/>
      <c r="I27" s="47"/>
      <c r="J27" s="47"/>
      <c r="K27" s="47"/>
      <c r="L27" s="47"/>
      <c r="M27" s="47"/>
      <c r="N27" s="47"/>
      <c r="O27" s="47"/>
      <c r="P27" s="48"/>
      <c r="Q27" s="48"/>
      <c r="R27" s="49" t="s">
        <v>450</v>
      </c>
      <c r="S27" s="50" t="s">
        <v>449</v>
      </c>
      <c r="T27" s="50">
        <f>+IF(ISERR(S27/R27*100),"N/A",ROUND(S27/R27*100,2))</f>
        <v>70.89</v>
      </c>
      <c r="U27" s="50" t="s">
        <v>449</v>
      </c>
      <c r="V27" s="50">
        <f>+IF(ISERR(U27/S27*100),"N/A",ROUND(U27/S27*100,2))</f>
        <v>100</v>
      </c>
      <c r="W27" s="51">
        <f>+IF(ISERR(U27/R27*100),"N/A",ROUND(U27/R27*100,2))</f>
        <v>70.89</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2316</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30.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2317</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2318</v>
      </c>
      <c r="C33" s="203"/>
      <c r="D33" s="203"/>
      <c r="E33" s="203"/>
      <c r="F33" s="203"/>
      <c r="G33" s="203"/>
      <c r="H33" s="203"/>
      <c r="I33" s="203"/>
      <c r="J33" s="203"/>
      <c r="K33" s="203"/>
      <c r="L33" s="203"/>
      <c r="M33" s="203"/>
      <c r="N33" s="203"/>
      <c r="O33" s="203"/>
      <c r="P33" s="203"/>
      <c r="Q33" s="203"/>
      <c r="R33" s="203"/>
      <c r="S33" s="203"/>
      <c r="T33" s="203"/>
      <c r="U33" s="203"/>
      <c r="V33" s="203"/>
      <c r="W33" s="204"/>
    </row>
    <row r="34" spans="2:23" ht="43.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480</v>
      </c>
      <c r="M4" s="167" t="s">
        <v>479</v>
      </c>
      <c r="N4" s="167"/>
      <c r="O4" s="167"/>
      <c r="P4" s="167"/>
      <c r="Q4" s="168"/>
      <c r="R4" s="17"/>
      <c r="S4" s="169" t="s">
        <v>2095</v>
      </c>
      <c r="T4" s="170"/>
      <c r="U4" s="170"/>
      <c r="V4" s="171" t="s">
        <v>478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470</v>
      </c>
      <c r="D6" s="173" t="s">
        <v>2527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477</v>
      </c>
      <c r="K8" s="24" t="s">
        <v>476</v>
      </c>
      <c r="L8" s="24" t="s">
        <v>475</v>
      </c>
      <c r="M8" s="24" t="s">
        <v>474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473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472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77.25" customHeight="1" thickBot="1">
      <c r="B21" s="198" t="s">
        <v>471</v>
      </c>
      <c r="C21" s="199"/>
      <c r="D21" s="199"/>
      <c r="E21" s="199"/>
      <c r="F21" s="199"/>
      <c r="G21" s="199"/>
      <c r="H21" s="199"/>
      <c r="I21" s="199"/>
      <c r="J21" s="199"/>
      <c r="K21" s="199"/>
      <c r="L21" s="199"/>
      <c r="M21" s="200" t="s">
        <v>470</v>
      </c>
      <c r="N21" s="200"/>
      <c r="O21" s="200" t="s">
        <v>48</v>
      </c>
      <c r="P21" s="200"/>
      <c r="Q21" s="201" t="s">
        <v>49</v>
      </c>
      <c r="R21" s="201"/>
      <c r="S21" s="33" t="s">
        <v>469</v>
      </c>
      <c r="T21" s="33" t="s">
        <v>469</v>
      </c>
      <c r="U21" s="33" t="s">
        <v>468</v>
      </c>
      <c r="V21" s="33">
        <f>+IF(ISERR(U21/T21*100),"N/A",ROUND(U21/T21*100,2))</f>
        <v>103.47</v>
      </c>
      <c r="W21" s="34">
        <f>+IF(ISERR(U21/S21*100),"N/A",ROUND(U21/S21*100,2))</f>
        <v>103.47</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466</v>
      </c>
      <c r="F25" s="40"/>
      <c r="G25" s="40"/>
      <c r="H25" s="41"/>
      <c r="I25" s="41"/>
      <c r="J25" s="41"/>
      <c r="K25" s="41"/>
      <c r="L25" s="41"/>
      <c r="M25" s="41"/>
      <c r="N25" s="41"/>
      <c r="O25" s="41"/>
      <c r="P25" s="42"/>
      <c r="Q25" s="42"/>
      <c r="R25" s="43" t="s">
        <v>467</v>
      </c>
      <c r="S25" s="44" t="s">
        <v>10</v>
      </c>
      <c r="T25" s="42"/>
      <c r="U25" s="44" t="s">
        <v>463</v>
      </c>
      <c r="V25" s="42"/>
      <c r="W25" s="45">
        <f>+IF(ISERR(U25/R25*100),"N/A",ROUND(U25/R25*100,2))</f>
        <v>56.84</v>
      </c>
    </row>
    <row r="26" spans="2:27" ht="26.25" customHeight="1" thickBot="1">
      <c r="B26" s="219" t="s">
        <v>70</v>
      </c>
      <c r="C26" s="220"/>
      <c r="D26" s="220"/>
      <c r="E26" s="46" t="s">
        <v>466</v>
      </c>
      <c r="F26" s="46"/>
      <c r="G26" s="46"/>
      <c r="H26" s="47"/>
      <c r="I26" s="47"/>
      <c r="J26" s="47"/>
      <c r="K26" s="47"/>
      <c r="L26" s="47"/>
      <c r="M26" s="47"/>
      <c r="N26" s="47"/>
      <c r="O26" s="47"/>
      <c r="P26" s="48"/>
      <c r="Q26" s="48"/>
      <c r="R26" s="49" t="s">
        <v>465</v>
      </c>
      <c r="S26" s="50" t="s">
        <v>464</v>
      </c>
      <c r="T26" s="50">
        <f>+IF(ISERR(S26/R26*100),"N/A",ROUND(S26/R26*100,2))</f>
        <v>56.95</v>
      </c>
      <c r="U26" s="50" t="s">
        <v>463</v>
      </c>
      <c r="V26" s="50">
        <f>+IF(ISERR(U26/S26*100),"N/A",ROUND(U26/S26*100,2))</f>
        <v>99.98</v>
      </c>
      <c r="W26" s="51">
        <f>+IF(ISERR(U26/R26*100),"N/A",ROUND(U26/R26*100,2))</f>
        <v>56.93</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2314</v>
      </c>
      <c r="C28" s="203"/>
      <c r="D28" s="203"/>
      <c r="E28" s="203"/>
      <c r="F28" s="203"/>
      <c r="G28" s="203"/>
      <c r="H28" s="203"/>
      <c r="I28" s="203"/>
      <c r="J28" s="203"/>
      <c r="K28" s="203"/>
      <c r="L28" s="203"/>
      <c r="M28" s="203"/>
      <c r="N28" s="203"/>
      <c r="O28" s="203"/>
      <c r="P28" s="203"/>
      <c r="Q28" s="203"/>
      <c r="R28" s="203"/>
      <c r="S28" s="203"/>
      <c r="T28" s="203"/>
      <c r="U28" s="203"/>
      <c r="V28" s="203"/>
      <c r="W28" s="204"/>
    </row>
    <row r="29" spans="2:27" ht="6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2290</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2315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9.7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544</v>
      </c>
      <c r="M4" s="167" t="s">
        <v>543</v>
      </c>
      <c r="N4" s="167"/>
      <c r="O4" s="167"/>
      <c r="P4" s="167"/>
      <c r="Q4" s="168"/>
      <c r="R4" s="17"/>
      <c r="S4" s="169" t="s">
        <v>2095</v>
      </c>
      <c r="T4" s="170"/>
      <c r="U4" s="170"/>
      <c r="V4" s="171" t="s">
        <v>542</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505</v>
      </c>
      <c r="D6" s="173" t="s">
        <v>541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231</v>
      </c>
      <c r="D7" s="160" t="s">
        <v>540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530</v>
      </c>
      <c r="D8" s="160" t="s">
        <v>539</v>
      </c>
      <c r="E8" s="160"/>
      <c r="F8" s="160"/>
      <c r="G8" s="160"/>
      <c r="H8" s="160"/>
      <c r="I8" s="20"/>
      <c r="J8" s="24" t="s">
        <v>538</v>
      </c>
      <c r="K8" s="24" t="s">
        <v>537</v>
      </c>
      <c r="L8" s="24" t="s">
        <v>536</v>
      </c>
      <c r="M8" s="24" t="s">
        <v>535</v>
      </c>
      <c r="N8" s="23"/>
      <c r="O8" s="20"/>
      <c r="P8" s="161" t="s">
        <v>10</v>
      </c>
      <c r="Q8" s="161"/>
      <c r="R8" s="161"/>
      <c r="S8" s="161"/>
      <c r="T8" s="161"/>
      <c r="U8" s="161"/>
      <c r="V8" s="161"/>
      <c r="W8" s="161"/>
    </row>
    <row r="9" spans="1:29" ht="30" customHeight="1">
      <c r="B9" s="21"/>
      <c r="C9" s="19" t="s">
        <v>520</v>
      </c>
      <c r="D9" s="160" t="s">
        <v>534</v>
      </c>
      <c r="E9" s="160"/>
      <c r="F9" s="160"/>
      <c r="G9" s="160"/>
      <c r="H9" s="160"/>
      <c r="I9" s="160" t="s">
        <v>10</v>
      </c>
      <c r="J9" s="160"/>
      <c r="K9" s="160"/>
      <c r="L9" s="160"/>
      <c r="M9" s="160"/>
      <c r="N9" s="160"/>
      <c r="O9" s="160"/>
      <c r="P9" s="160"/>
      <c r="Q9" s="160"/>
      <c r="R9" s="160"/>
      <c r="S9" s="160"/>
      <c r="T9" s="160"/>
      <c r="U9" s="160"/>
      <c r="V9" s="160"/>
      <c r="W9" s="161"/>
    </row>
    <row r="10" spans="1:29" ht="30" customHeight="1">
      <c r="B10" s="21"/>
      <c r="C10" s="19" t="s">
        <v>413</v>
      </c>
      <c r="D10" s="160" t="s">
        <v>424</v>
      </c>
      <c r="E10" s="160"/>
      <c r="F10" s="160"/>
      <c r="G10" s="160"/>
      <c r="H10" s="160"/>
      <c r="I10" s="161" t="s">
        <v>10</v>
      </c>
      <c r="J10" s="161"/>
      <c r="K10" s="161"/>
      <c r="L10" s="161"/>
      <c r="M10" s="161"/>
      <c r="N10" s="161"/>
      <c r="O10" s="161"/>
      <c r="P10" s="161"/>
      <c r="Q10" s="161"/>
      <c r="R10" s="161"/>
      <c r="S10" s="161"/>
      <c r="T10" s="161"/>
      <c r="U10" s="161"/>
      <c r="V10" s="161"/>
      <c r="W10" s="161"/>
    </row>
    <row r="11" spans="1:29" ht="30" customHeight="1">
      <c r="B11" s="21"/>
      <c r="C11" s="19" t="s">
        <v>405</v>
      </c>
      <c r="D11" s="160" t="s">
        <v>423</v>
      </c>
      <c r="E11" s="160"/>
      <c r="F11" s="160"/>
      <c r="G11" s="160"/>
      <c r="H11" s="160"/>
      <c r="I11" s="161" t="s">
        <v>10</v>
      </c>
      <c r="J11" s="161"/>
      <c r="K11" s="161"/>
      <c r="L11" s="161"/>
      <c r="M11" s="161"/>
      <c r="N11" s="161"/>
      <c r="O11" s="161"/>
      <c r="P11" s="161"/>
      <c r="Q11" s="161"/>
      <c r="R11" s="161"/>
      <c r="S11" s="161"/>
      <c r="T11" s="161"/>
      <c r="U11" s="161"/>
      <c r="V11" s="161"/>
      <c r="W11" s="161"/>
    </row>
    <row r="12" spans="1:29" ht="25.5" customHeight="1" thickBot="1">
      <c r="B12" s="21"/>
      <c r="C12" s="161" t="s">
        <v>10</v>
      </c>
      <c r="D12" s="161"/>
      <c r="E12" s="161"/>
      <c r="F12" s="161"/>
      <c r="G12" s="161"/>
      <c r="H12" s="161"/>
      <c r="I12" s="161"/>
      <c r="J12" s="161"/>
      <c r="K12" s="161"/>
      <c r="L12" s="161"/>
      <c r="M12" s="161"/>
      <c r="N12" s="161"/>
      <c r="O12" s="161"/>
      <c r="P12" s="161"/>
      <c r="Q12" s="161"/>
      <c r="R12" s="161"/>
      <c r="S12" s="161"/>
      <c r="T12" s="161"/>
      <c r="U12" s="161"/>
      <c r="V12" s="161"/>
      <c r="W12" s="161"/>
    </row>
    <row r="13" spans="1:29" ht="409.5" customHeight="1" thickTop="1" thickBot="1">
      <c r="B13" s="25" t="s">
        <v>21</v>
      </c>
      <c r="C13" s="171" t="s">
        <v>533</v>
      </c>
      <c r="D13" s="171"/>
      <c r="E13" s="171"/>
      <c r="F13" s="171"/>
      <c r="G13" s="171"/>
      <c r="H13" s="171"/>
      <c r="I13" s="171"/>
      <c r="J13" s="171"/>
      <c r="K13" s="171"/>
      <c r="L13" s="171"/>
      <c r="M13" s="171"/>
      <c r="N13" s="171"/>
      <c r="O13" s="171"/>
      <c r="P13" s="171"/>
      <c r="Q13" s="171"/>
      <c r="R13" s="171"/>
      <c r="S13" s="171"/>
      <c r="T13" s="171"/>
      <c r="U13" s="171"/>
      <c r="V13" s="171"/>
      <c r="W13" s="172"/>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175" t="s">
        <v>24</v>
      </c>
      <c r="C16" s="176"/>
      <c r="D16" s="176"/>
      <c r="E16" s="176"/>
      <c r="F16" s="176"/>
      <c r="G16" s="176"/>
      <c r="H16" s="176"/>
      <c r="I16" s="176"/>
      <c r="J16" s="28"/>
      <c r="K16" s="176" t="s">
        <v>25</v>
      </c>
      <c r="L16" s="176"/>
      <c r="M16" s="176"/>
      <c r="N16" s="176"/>
      <c r="O16" s="176"/>
      <c r="P16" s="176"/>
      <c r="Q16" s="176"/>
      <c r="R16" s="29"/>
      <c r="S16" s="176" t="s">
        <v>26</v>
      </c>
      <c r="T16" s="176"/>
      <c r="U16" s="176"/>
      <c r="V16" s="176"/>
      <c r="W16" s="177"/>
    </row>
    <row r="17" spans="2:27" ht="106.5" customHeight="1">
      <c r="B17" s="18" t="s">
        <v>27</v>
      </c>
      <c r="C17" s="173" t="s">
        <v>10</v>
      </c>
      <c r="D17" s="173"/>
      <c r="E17" s="173"/>
      <c r="F17" s="173"/>
      <c r="G17" s="173"/>
      <c r="H17" s="173"/>
      <c r="I17" s="173"/>
      <c r="J17" s="30"/>
      <c r="K17" s="30" t="s">
        <v>28</v>
      </c>
      <c r="L17" s="173" t="s">
        <v>10</v>
      </c>
      <c r="M17" s="173"/>
      <c r="N17" s="173"/>
      <c r="O17" s="173"/>
      <c r="P17" s="173"/>
      <c r="Q17" s="173"/>
      <c r="R17" s="20"/>
      <c r="S17" s="30" t="s">
        <v>29</v>
      </c>
      <c r="T17" s="178" t="s">
        <v>532</v>
      </c>
      <c r="U17" s="178"/>
      <c r="V17" s="178"/>
      <c r="W17" s="178"/>
    </row>
    <row r="18" spans="2:27" ht="86.25" customHeight="1">
      <c r="B18" s="18" t="s">
        <v>31</v>
      </c>
      <c r="C18" s="173" t="s">
        <v>10</v>
      </c>
      <c r="D18" s="173"/>
      <c r="E18" s="173"/>
      <c r="F18" s="173"/>
      <c r="G18" s="173"/>
      <c r="H18" s="173"/>
      <c r="I18" s="173"/>
      <c r="J18" s="30"/>
      <c r="K18" s="30" t="s">
        <v>31</v>
      </c>
      <c r="L18" s="173" t="s">
        <v>10</v>
      </c>
      <c r="M18" s="173"/>
      <c r="N18" s="173"/>
      <c r="O18" s="173"/>
      <c r="P18" s="173"/>
      <c r="Q18" s="173"/>
      <c r="R18" s="20"/>
      <c r="S18" s="30" t="s">
        <v>32</v>
      </c>
      <c r="T18" s="178" t="s">
        <v>10</v>
      </c>
      <c r="U18" s="178"/>
      <c r="V18" s="178"/>
      <c r="W18" s="178"/>
    </row>
    <row r="19" spans="2:27" ht="25.5" customHeight="1" thickBot="1">
      <c r="B19" s="31" t="s">
        <v>33</v>
      </c>
      <c r="C19" s="179" t="s">
        <v>10</v>
      </c>
      <c r="D19" s="179"/>
      <c r="E19" s="179"/>
      <c r="F19" s="179"/>
      <c r="G19" s="179"/>
      <c r="H19" s="179"/>
      <c r="I19" s="179"/>
      <c r="J19" s="179"/>
      <c r="K19" s="179"/>
      <c r="L19" s="179"/>
      <c r="M19" s="179"/>
      <c r="N19" s="179"/>
      <c r="O19" s="179"/>
      <c r="P19" s="179"/>
      <c r="Q19" s="179"/>
      <c r="R19" s="179"/>
      <c r="S19" s="179"/>
      <c r="T19" s="179"/>
      <c r="U19" s="179"/>
      <c r="V19" s="179"/>
      <c r="W19" s="180"/>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81" t="s">
        <v>35</v>
      </c>
      <c r="C21" s="182"/>
      <c r="D21" s="182"/>
      <c r="E21" s="182"/>
      <c r="F21" s="182"/>
      <c r="G21" s="182"/>
      <c r="H21" s="182"/>
      <c r="I21" s="182"/>
      <c r="J21" s="182"/>
      <c r="K21" s="182"/>
      <c r="L21" s="182"/>
      <c r="M21" s="182"/>
      <c r="N21" s="182"/>
      <c r="O21" s="182"/>
      <c r="P21" s="182"/>
      <c r="Q21" s="182"/>
      <c r="R21" s="182"/>
      <c r="S21" s="182"/>
      <c r="T21" s="183"/>
      <c r="U21" s="184" t="s">
        <v>36</v>
      </c>
      <c r="V21" s="185"/>
      <c r="W21" s="186"/>
    </row>
    <row r="22" spans="2:27" ht="12.75" customHeight="1">
      <c r="B22" s="187" t="s">
        <v>37</v>
      </c>
      <c r="C22" s="188"/>
      <c r="D22" s="188"/>
      <c r="E22" s="188"/>
      <c r="F22" s="188"/>
      <c r="G22" s="188"/>
      <c r="H22" s="188"/>
      <c r="I22" s="188"/>
      <c r="J22" s="188"/>
      <c r="K22" s="188"/>
      <c r="L22" s="188"/>
      <c r="M22" s="188" t="s">
        <v>38</v>
      </c>
      <c r="N22" s="188"/>
      <c r="O22" s="188" t="s">
        <v>39</v>
      </c>
      <c r="P22" s="188"/>
      <c r="Q22" s="188" t="s">
        <v>40</v>
      </c>
      <c r="R22" s="188"/>
      <c r="S22" s="188" t="s">
        <v>41</v>
      </c>
      <c r="T22" s="191" t="s">
        <v>42</v>
      </c>
      <c r="U22" s="193" t="s">
        <v>43</v>
      </c>
      <c r="V22" s="195" t="s">
        <v>44</v>
      </c>
      <c r="W22" s="196" t="s">
        <v>45</v>
      </c>
    </row>
    <row r="23" spans="2:27" ht="27" customHeight="1" thickBot="1">
      <c r="B23" s="189"/>
      <c r="C23" s="190"/>
      <c r="D23" s="190"/>
      <c r="E23" s="190"/>
      <c r="F23" s="190"/>
      <c r="G23" s="190"/>
      <c r="H23" s="190"/>
      <c r="I23" s="190"/>
      <c r="J23" s="190"/>
      <c r="K23" s="190"/>
      <c r="L23" s="190"/>
      <c r="M23" s="190"/>
      <c r="N23" s="190"/>
      <c r="O23" s="190"/>
      <c r="P23" s="190"/>
      <c r="Q23" s="190"/>
      <c r="R23" s="190"/>
      <c r="S23" s="190"/>
      <c r="T23" s="192"/>
      <c r="U23" s="194"/>
      <c r="V23" s="190"/>
      <c r="W23" s="197"/>
      <c r="Z23" s="32" t="s">
        <v>10</v>
      </c>
      <c r="AA23" s="32" t="s">
        <v>46</v>
      </c>
    </row>
    <row r="24" spans="2:27" ht="56.25" customHeight="1">
      <c r="B24" s="198" t="s">
        <v>531</v>
      </c>
      <c r="C24" s="199"/>
      <c r="D24" s="199"/>
      <c r="E24" s="199"/>
      <c r="F24" s="199"/>
      <c r="G24" s="199"/>
      <c r="H24" s="199"/>
      <c r="I24" s="199"/>
      <c r="J24" s="199"/>
      <c r="K24" s="199"/>
      <c r="L24" s="199"/>
      <c r="M24" s="200" t="s">
        <v>530</v>
      </c>
      <c r="N24" s="200"/>
      <c r="O24" s="200" t="s">
        <v>529</v>
      </c>
      <c r="P24" s="200"/>
      <c r="Q24" s="201" t="s">
        <v>49</v>
      </c>
      <c r="R24" s="201"/>
      <c r="S24" s="33" t="s">
        <v>528</v>
      </c>
      <c r="T24" s="33" t="s">
        <v>528</v>
      </c>
      <c r="U24" s="33" t="s">
        <v>527</v>
      </c>
      <c r="V24" s="33">
        <f t="shared" ref="V24:V35" si="0">+IF(ISERR(U24/T24*100),"N/A",ROUND(U24/T24*100,2))</f>
        <v>98.45</v>
      </c>
      <c r="W24" s="34">
        <f t="shared" ref="W24:W35" si="1">+IF(ISERR(U24/S24*100),"N/A",ROUND(U24/S24*100,2))</f>
        <v>98.45</v>
      </c>
    </row>
    <row r="25" spans="2:27" ht="56.25" customHeight="1">
      <c r="B25" s="198" t="s">
        <v>526</v>
      </c>
      <c r="C25" s="199"/>
      <c r="D25" s="199"/>
      <c r="E25" s="199"/>
      <c r="F25" s="199"/>
      <c r="G25" s="199"/>
      <c r="H25" s="199"/>
      <c r="I25" s="199"/>
      <c r="J25" s="199"/>
      <c r="K25" s="199"/>
      <c r="L25" s="199"/>
      <c r="M25" s="200" t="s">
        <v>520</v>
      </c>
      <c r="N25" s="200"/>
      <c r="O25" s="200" t="s">
        <v>48</v>
      </c>
      <c r="P25" s="200"/>
      <c r="Q25" s="201" t="s">
        <v>52</v>
      </c>
      <c r="R25" s="201"/>
      <c r="S25" s="33" t="s">
        <v>140</v>
      </c>
      <c r="T25" s="33" t="s">
        <v>54</v>
      </c>
      <c r="U25" s="33" t="s">
        <v>54</v>
      </c>
      <c r="V25" s="33" t="str">
        <f t="shared" si="0"/>
        <v>N/A</v>
      </c>
      <c r="W25" s="34" t="str">
        <f t="shared" si="1"/>
        <v>N/A</v>
      </c>
    </row>
    <row r="26" spans="2:27" ht="56.25" customHeight="1">
      <c r="B26" s="198" t="s">
        <v>525</v>
      </c>
      <c r="C26" s="199"/>
      <c r="D26" s="199"/>
      <c r="E26" s="199"/>
      <c r="F26" s="199"/>
      <c r="G26" s="199"/>
      <c r="H26" s="199"/>
      <c r="I26" s="199"/>
      <c r="J26" s="199"/>
      <c r="K26" s="199"/>
      <c r="L26" s="199"/>
      <c r="M26" s="200" t="s">
        <v>520</v>
      </c>
      <c r="N26" s="200"/>
      <c r="O26" s="200" t="s">
        <v>48</v>
      </c>
      <c r="P26" s="200"/>
      <c r="Q26" s="201" t="s">
        <v>52</v>
      </c>
      <c r="R26" s="201"/>
      <c r="S26" s="33" t="s">
        <v>524</v>
      </c>
      <c r="T26" s="33" t="s">
        <v>54</v>
      </c>
      <c r="U26" s="33" t="s">
        <v>54</v>
      </c>
      <c r="V26" s="33" t="str">
        <f t="shared" si="0"/>
        <v>N/A</v>
      </c>
      <c r="W26" s="34" t="str">
        <f t="shared" si="1"/>
        <v>N/A</v>
      </c>
    </row>
    <row r="27" spans="2:27" ht="56.25" customHeight="1">
      <c r="B27" s="198" t="s">
        <v>523</v>
      </c>
      <c r="C27" s="199"/>
      <c r="D27" s="199"/>
      <c r="E27" s="199"/>
      <c r="F27" s="199"/>
      <c r="G27" s="199"/>
      <c r="H27" s="199"/>
      <c r="I27" s="199"/>
      <c r="J27" s="199"/>
      <c r="K27" s="199"/>
      <c r="L27" s="199"/>
      <c r="M27" s="200" t="s">
        <v>520</v>
      </c>
      <c r="N27" s="200"/>
      <c r="O27" s="200" t="s">
        <v>48</v>
      </c>
      <c r="P27" s="200"/>
      <c r="Q27" s="201" t="s">
        <v>49</v>
      </c>
      <c r="R27" s="201"/>
      <c r="S27" s="33" t="s">
        <v>50</v>
      </c>
      <c r="T27" s="33" t="s">
        <v>50</v>
      </c>
      <c r="U27" s="33" t="s">
        <v>522</v>
      </c>
      <c r="V27" s="33">
        <f t="shared" si="0"/>
        <v>87.1</v>
      </c>
      <c r="W27" s="34">
        <f t="shared" si="1"/>
        <v>87.1</v>
      </c>
    </row>
    <row r="28" spans="2:27" ht="56.25" customHeight="1">
      <c r="B28" s="198" t="s">
        <v>521</v>
      </c>
      <c r="C28" s="199"/>
      <c r="D28" s="199"/>
      <c r="E28" s="199"/>
      <c r="F28" s="199"/>
      <c r="G28" s="199"/>
      <c r="H28" s="199"/>
      <c r="I28" s="199"/>
      <c r="J28" s="199"/>
      <c r="K28" s="199"/>
      <c r="L28" s="199"/>
      <c r="M28" s="200" t="s">
        <v>520</v>
      </c>
      <c r="N28" s="200"/>
      <c r="O28" s="200" t="s">
        <v>48</v>
      </c>
      <c r="P28" s="200"/>
      <c r="Q28" s="201" t="s">
        <v>52</v>
      </c>
      <c r="R28" s="201"/>
      <c r="S28" s="33" t="s">
        <v>519</v>
      </c>
      <c r="T28" s="33" t="s">
        <v>54</v>
      </c>
      <c r="U28" s="33" t="s">
        <v>54</v>
      </c>
      <c r="V28" s="33" t="str">
        <f t="shared" si="0"/>
        <v>N/A</v>
      </c>
      <c r="W28" s="34" t="str">
        <f t="shared" si="1"/>
        <v>N/A</v>
      </c>
    </row>
    <row r="29" spans="2:27" ht="56.25" customHeight="1">
      <c r="B29" s="198" t="s">
        <v>518</v>
      </c>
      <c r="C29" s="199"/>
      <c r="D29" s="199"/>
      <c r="E29" s="199"/>
      <c r="F29" s="199"/>
      <c r="G29" s="199"/>
      <c r="H29" s="199"/>
      <c r="I29" s="199"/>
      <c r="J29" s="199"/>
      <c r="K29" s="199"/>
      <c r="L29" s="199"/>
      <c r="M29" s="200" t="s">
        <v>413</v>
      </c>
      <c r="N29" s="200"/>
      <c r="O29" s="200" t="s">
        <v>48</v>
      </c>
      <c r="P29" s="200"/>
      <c r="Q29" s="201" t="s">
        <v>52</v>
      </c>
      <c r="R29" s="201"/>
      <c r="S29" s="33" t="s">
        <v>517</v>
      </c>
      <c r="T29" s="33" t="s">
        <v>54</v>
      </c>
      <c r="U29" s="33" t="s">
        <v>54</v>
      </c>
      <c r="V29" s="33" t="str">
        <f t="shared" si="0"/>
        <v>N/A</v>
      </c>
      <c r="W29" s="34" t="str">
        <f t="shared" si="1"/>
        <v>N/A</v>
      </c>
    </row>
    <row r="30" spans="2:27" ht="56.25" customHeight="1">
      <c r="B30" s="198" t="s">
        <v>516</v>
      </c>
      <c r="C30" s="199"/>
      <c r="D30" s="199"/>
      <c r="E30" s="199"/>
      <c r="F30" s="199"/>
      <c r="G30" s="199"/>
      <c r="H30" s="199"/>
      <c r="I30" s="199"/>
      <c r="J30" s="199"/>
      <c r="K30" s="199"/>
      <c r="L30" s="199"/>
      <c r="M30" s="200" t="s">
        <v>413</v>
      </c>
      <c r="N30" s="200"/>
      <c r="O30" s="200" t="s">
        <v>48</v>
      </c>
      <c r="P30" s="200"/>
      <c r="Q30" s="201" t="s">
        <v>49</v>
      </c>
      <c r="R30" s="201"/>
      <c r="S30" s="33" t="s">
        <v>515</v>
      </c>
      <c r="T30" s="33" t="s">
        <v>515</v>
      </c>
      <c r="U30" s="33" t="s">
        <v>515</v>
      </c>
      <c r="V30" s="33">
        <f t="shared" si="0"/>
        <v>100</v>
      </c>
      <c r="W30" s="34">
        <f t="shared" si="1"/>
        <v>100</v>
      </c>
    </row>
    <row r="31" spans="2:27" ht="56.25" customHeight="1">
      <c r="B31" s="198" t="s">
        <v>514</v>
      </c>
      <c r="C31" s="199"/>
      <c r="D31" s="199"/>
      <c r="E31" s="199"/>
      <c r="F31" s="199"/>
      <c r="G31" s="199"/>
      <c r="H31" s="199"/>
      <c r="I31" s="199"/>
      <c r="J31" s="199"/>
      <c r="K31" s="199"/>
      <c r="L31" s="199"/>
      <c r="M31" s="200" t="s">
        <v>405</v>
      </c>
      <c r="N31" s="200"/>
      <c r="O31" s="200" t="s">
        <v>48</v>
      </c>
      <c r="P31" s="200"/>
      <c r="Q31" s="201" t="s">
        <v>385</v>
      </c>
      <c r="R31" s="201"/>
      <c r="S31" s="33" t="s">
        <v>513</v>
      </c>
      <c r="T31" s="33" t="s">
        <v>54</v>
      </c>
      <c r="U31" s="33" t="s">
        <v>54</v>
      </c>
      <c r="V31" s="33" t="str">
        <f t="shared" si="0"/>
        <v>N/A</v>
      </c>
      <c r="W31" s="34" t="str">
        <f t="shared" si="1"/>
        <v>N/A</v>
      </c>
    </row>
    <row r="32" spans="2:27" ht="56.25" customHeight="1">
      <c r="B32" s="198" t="s">
        <v>512</v>
      </c>
      <c r="C32" s="199"/>
      <c r="D32" s="199"/>
      <c r="E32" s="199"/>
      <c r="F32" s="199"/>
      <c r="G32" s="199"/>
      <c r="H32" s="199"/>
      <c r="I32" s="199"/>
      <c r="J32" s="199"/>
      <c r="K32" s="199"/>
      <c r="L32" s="199"/>
      <c r="M32" s="200" t="s">
        <v>470</v>
      </c>
      <c r="N32" s="200"/>
      <c r="O32" s="200" t="s">
        <v>509</v>
      </c>
      <c r="P32" s="200"/>
      <c r="Q32" s="201" t="s">
        <v>49</v>
      </c>
      <c r="R32" s="201"/>
      <c r="S32" s="33" t="s">
        <v>53</v>
      </c>
      <c r="T32" s="33" t="s">
        <v>53</v>
      </c>
      <c r="U32" s="33" t="s">
        <v>511</v>
      </c>
      <c r="V32" s="33">
        <f t="shared" si="0"/>
        <v>93.2</v>
      </c>
      <c r="W32" s="34">
        <f t="shared" si="1"/>
        <v>93.2</v>
      </c>
    </row>
    <row r="33" spans="2:25" ht="56.25" customHeight="1">
      <c r="B33" s="198" t="s">
        <v>510</v>
      </c>
      <c r="C33" s="199"/>
      <c r="D33" s="199"/>
      <c r="E33" s="199"/>
      <c r="F33" s="199"/>
      <c r="G33" s="199"/>
      <c r="H33" s="199"/>
      <c r="I33" s="199"/>
      <c r="J33" s="199"/>
      <c r="K33" s="199"/>
      <c r="L33" s="199"/>
      <c r="M33" s="200" t="s">
        <v>470</v>
      </c>
      <c r="N33" s="200"/>
      <c r="O33" s="200" t="s">
        <v>509</v>
      </c>
      <c r="P33" s="200"/>
      <c r="Q33" s="201" t="s">
        <v>49</v>
      </c>
      <c r="R33" s="201"/>
      <c r="S33" s="33" t="s">
        <v>508</v>
      </c>
      <c r="T33" s="33" t="s">
        <v>508</v>
      </c>
      <c r="U33" s="33" t="s">
        <v>507</v>
      </c>
      <c r="V33" s="33">
        <f t="shared" si="0"/>
        <v>37.14</v>
      </c>
      <c r="W33" s="34">
        <f t="shared" si="1"/>
        <v>37.14</v>
      </c>
    </row>
    <row r="34" spans="2:25" ht="56.25" customHeight="1">
      <c r="B34" s="198" t="s">
        <v>506</v>
      </c>
      <c r="C34" s="199"/>
      <c r="D34" s="199"/>
      <c r="E34" s="199"/>
      <c r="F34" s="199"/>
      <c r="G34" s="199"/>
      <c r="H34" s="199"/>
      <c r="I34" s="199"/>
      <c r="J34" s="199"/>
      <c r="K34" s="199"/>
      <c r="L34" s="199"/>
      <c r="M34" s="200" t="s">
        <v>505</v>
      </c>
      <c r="N34" s="200"/>
      <c r="O34" s="200" t="s">
        <v>504</v>
      </c>
      <c r="P34" s="200"/>
      <c r="Q34" s="201" t="s">
        <v>52</v>
      </c>
      <c r="R34" s="201"/>
      <c r="S34" s="33" t="s">
        <v>384</v>
      </c>
      <c r="T34" s="33" t="s">
        <v>54</v>
      </c>
      <c r="U34" s="33" t="s">
        <v>54</v>
      </c>
      <c r="V34" s="33" t="str">
        <f t="shared" si="0"/>
        <v>N/A</v>
      </c>
      <c r="W34" s="34" t="str">
        <f t="shared" si="1"/>
        <v>N/A</v>
      </c>
    </row>
    <row r="35" spans="2:25" ht="56.25" customHeight="1" thickBot="1">
      <c r="B35" s="198" t="s">
        <v>503</v>
      </c>
      <c r="C35" s="199"/>
      <c r="D35" s="199"/>
      <c r="E35" s="199"/>
      <c r="F35" s="199"/>
      <c r="G35" s="199"/>
      <c r="H35" s="199"/>
      <c r="I35" s="199"/>
      <c r="J35" s="199"/>
      <c r="K35" s="199"/>
      <c r="L35" s="199"/>
      <c r="M35" s="200" t="s">
        <v>231</v>
      </c>
      <c r="N35" s="200"/>
      <c r="O35" s="200" t="s">
        <v>48</v>
      </c>
      <c r="P35" s="200"/>
      <c r="Q35" s="201" t="s">
        <v>49</v>
      </c>
      <c r="R35" s="201"/>
      <c r="S35" s="33" t="s">
        <v>61</v>
      </c>
      <c r="T35" s="33" t="s">
        <v>61</v>
      </c>
      <c r="U35" s="33" t="s">
        <v>502</v>
      </c>
      <c r="V35" s="33">
        <f t="shared" si="0"/>
        <v>74.599999999999994</v>
      </c>
      <c r="W35" s="34">
        <f t="shared" si="1"/>
        <v>74.599999999999994</v>
      </c>
    </row>
    <row r="36" spans="2:25" ht="21.75" customHeight="1" thickTop="1" thickBot="1">
      <c r="B36" s="9" t="s">
        <v>62</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211" t="s">
        <v>2377</v>
      </c>
      <c r="C37" s="212"/>
      <c r="D37" s="212"/>
      <c r="E37" s="212"/>
      <c r="F37" s="212"/>
      <c r="G37" s="212"/>
      <c r="H37" s="212"/>
      <c r="I37" s="212"/>
      <c r="J37" s="212"/>
      <c r="K37" s="212"/>
      <c r="L37" s="212"/>
      <c r="M37" s="212"/>
      <c r="N37" s="212"/>
      <c r="O37" s="212"/>
      <c r="P37" s="212"/>
      <c r="Q37" s="213"/>
      <c r="R37" s="36" t="s">
        <v>41</v>
      </c>
      <c r="S37" s="185" t="s">
        <v>42</v>
      </c>
      <c r="T37" s="185"/>
      <c r="U37" s="37" t="s">
        <v>63</v>
      </c>
      <c r="V37" s="184" t="s">
        <v>64</v>
      </c>
      <c r="W37" s="186"/>
    </row>
    <row r="38" spans="2:25" ht="30.75" customHeight="1" thickBot="1">
      <c r="B38" s="214"/>
      <c r="C38" s="215"/>
      <c r="D38" s="215"/>
      <c r="E38" s="215"/>
      <c r="F38" s="215"/>
      <c r="G38" s="215"/>
      <c r="H38" s="215"/>
      <c r="I38" s="215"/>
      <c r="J38" s="215"/>
      <c r="K38" s="215"/>
      <c r="L38" s="215"/>
      <c r="M38" s="215"/>
      <c r="N38" s="215"/>
      <c r="O38" s="215"/>
      <c r="P38" s="215"/>
      <c r="Q38" s="216"/>
      <c r="R38" s="38" t="s">
        <v>65</v>
      </c>
      <c r="S38" s="38" t="s">
        <v>65</v>
      </c>
      <c r="T38" s="38" t="s">
        <v>48</v>
      </c>
      <c r="U38" s="38" t="s">
        <v>65</v>
      </c>
      <c r="V38" s="38" t="s">
        <v>66</v>
      </c>
      <c r="W38" s="39" t="s">
        <v>52</v>
      </c>
      <c r="Y38" s="35"/>
    </row>
    <row r="39" spans="2:25" ht="23.25" customHeight="1" thickBot="1">
      <c r="B39" s="217" t="s">
        <v>67</v>
      </c>
      <c r="C39" s="218"/>
      <c r="D39" s="218"/>
      <c r="E39" s="40" t="s">
        <v>501</v>
      </c>
      <c r="F39" s="40"/>
      <c r="G39" s="40"/>
      <c r="H39" s="41"/>
      <c r="I39" s="41"/>
      <c r="J39" s="41"/>
      <c r="K39" s="41"/>
      <c r="L39" s="41"/>
      <c r="M39" s="41"/>
      <c r="N39" s="41"/>
      <c r="O39" s="41"/>
      <c r="P39" s="42"/>
      <c r="Q39" s="42"/>
      <c r="R39" s="43" t="s">
        <v>500</v>
      </c>
      <c r="S39" s="44" t="s">
        <v>10</v>
      </c>
      <c r="T39" s="42"/>
      <c r="U39" s="44" t="s">
        <v>499</v>
      </c>
      <c r="V39" s="42"/>
      <c r="W39" s="45">
        <f t="shared" ref="W39:W52" si="2">+IF(ISERR(U39/R39*100),"N/A",ROUND(U39/R39*100,2))</f>
        <v>72.64</v>
      </c>
    </row>
    <row r="40" spans="2:25" ht="26.25" customHeight="1">
      <c r="B40" s="219" t="s">
        <v>70</v>
      </c>
      <c r="C40" s="220"/>
      <c r="D40" s="220"/>
      <c r="E40" s="46" t="s">
        <v>501</v>
      </c>
      <c r="F40" s="46"/>
      <c r="G40" s="46"/>
      <c r="H40" s="47"/>
      <c r="I40" s="47"/>
      <c r="J40" s="47"/>
      <c r="K40" s="47"/>
      <c r="L40" s="47"/>
      <c r="M40" s="47"/>
      <c r="N40" s="47"/>
      <c r="O40" s="47"/>
      <c r="P40" s="48"/>
      <c r="Q40" s="48"/>
      <c r="R40" s="49" t="s">
        <v>500</v>
      </c>
      <c r="S40" s="50" t="s">
        <v>499</v>
      </c>
      <c r="T40" s="50">
        <f>+IF(ISERR(S40/R40*100),"N/A",ROUND(S40/R40*100,2))</f>
        <v>72.64</v>
      </c>
      <c r="U40" s="50" t="s">
        <v>499</v>
      </c>
      <c r="V40" s="50">
        <f>+IF(ISERR(U40/S40*100),"N/A",ROUND(U40/S40*100,2))</f>
        <v>100</v>
      </c>
      <c r="W40" s="51">
        <f t="shared" si="2"/>
        <v>72.64</v>
      </c>
    </row>
    <row r="41" spans="2:25" ht="23.25" customHeight="1" thickBot="1">
      <c r="B41" s="217" t="s">
        <v>67</v>
      </c>
      <c r="C41" s="218"/>
      <c r="D41" s="218"/>
      <c r="E41" s="40" t="s">
        <v>498</v>
      </c>
      <c r="F41" s="40"/>
      <c r="G41" s="40"/>
      <c r="H41" s="41"/>
      <c r="I41" s="41"/>
      <c r="J41" s="41"/>
      <c r="K41" s="41"/>
      <c r="L41" s="41"/>
      <c r="M41" s="41"/>
      <c r="N41" s="41"/>
      <c r="O41" s="41"/>
      <c r="P41" s="42"/>
      <c r="Q41" s="42"/>
      <c r="R41" s="43" t="s">
        <v>497</v>
      </c>
      <c r="S41" s="44" t="s">
        <v>10</v>
      </c>
      <c r="T41" s="42"/>
      <c r="U41" s="44" t="s">
        <v>495</v>
      </c>
      <c r="V41" s="42"/>
      <c r="W41" s="45">
        <f t="shared" si="2"/>
        <v>74</v>
      </c>
    </row>
    <row r="42" spans="2:25" ht="26.25" customHeight="1">
      <c r="B42" s="219" t="s">
        <v>70</v>
      </c>
      <c r="C42" s="220"/>
      <c r="D42" s="220"/>
      <c r="E42" s="46" t="s">
        <v>498</v>
      </c>
      <c r="F42" s="46"/>
      <c r="G42" s="46"/>
      <c r="H42" s="47"/>
      <c r="I42" s="47"/>
      <c r="J42" s="47"/>
      <c r="K42" s="47"/>
      <c r="L42" s="47"/>
      <c r="M42" s="47"/>
      <c r="N42" s="47"/>
      <c r="O42" s="47"/>
      <c r="P42" s="48"/>
      <c r="Q42" s="48"/>
      <c r="R42" s="49" t="s">
        <v>497</v>
      </c>
      <c r="S42" s="50" t="s">
        <v>496</v>
      </c>
      <c r="T42" s="50">
        <f>+IF(ISERR(S42/R42*100),"N/A",ROUND(S42/R42*100,2))</f>
        <v>82.99</v>
      </c>
      <c r="U42" s="50" t="s">
        <v>495</v>
      </c>
      <c r="V42" s="50">
        <f>+IF(ISERR(U42/S42*100),"N/A",ROUND(U42/S42*100,2))</f>
        <v>89.17</v>
      </c>
      <c r="W42" s="51">
        <f t="shared" si="2"/>
        <v>74</v>
      </c>
    </row>
    <row r="43" spans="2:25" ht="23.25" customHeight="1" thickBot="1">
      <c r="B43" s="217" t="s">
        <v>67</v>
      </c>
      <c r="C43" s="218"/>
      <c r="D43" s="218"/>
      <c r="E43" s="40" t="s">
        <v>403</v>
      </c>
      <c r="F43" s="40"/>
      <c r="G43" s="40"/>
      <c r="H43" s="41"/>
      <c r="I43" s="41"/>
      <c r="J43" s="41"/>
      <c r="K43" s="41"/>
      <c r="L43" s="41"/>
      <c r="M43" s="41"/>
      <c r="N43" s="41"/>
      <c r="O43" s="41"/>
      <c r="P43" s="42"/>
      <c r="Q43" s="42"/>
      <c r="R43" s="43" t="s">
        <v>494</v>
      </c>
      <c r="S43" s="44" t="s">
        <v>10</v>
      </c>
      <c r="T43" s="42"/>
      <c r="U43" s="44" t="s">
        <v>493</v>
      </c>
      <c r="V43" s="42"/>
      <c r="W43" s="45">
        <f t="shared" si="2"/>
        <v>87.35</v>
      </c>
    </row>
    <row r="44" spans="2:25" ht="26.25" customHeight="1">
      <c r="B44" s="219" t="s">
        <v>70</v>
      </c>
      <c r="C44" s="220"/>
      <c r="D44" s="220"/>
      <c r="E44" s="46" t="s">
        <v>403</v>
      </c>
      <c r="F44" s="46"/>
      <c r="G44" s="46"/>
      <c r="H44" s="47"/>
      <c r="I44" s="47"/>
      <c r="J44" s="47"/>
      <c r="K44" s="47"/>
      <c r="L44" s="47"/>
      <c r="M44" s="47"/>
      <c r="N44" s="47"/>
      <c r="O44" s="47"/>
      <c r="P44" s="48"/>
      <c r="Q44" s="48"/>
      <c r="R44" s="49" t="s">
        <v>494</v>
      </c>
      <c r="S44" s="50" t="s">
        <v>493</v>
      </c>
      <c r="T44" s="50">
        <f>+IF(ISERR(S44/R44*100),"N/A",ROUND(S44/R44*100,2))</f>
        <v>87.35</v>
      </c>
      <c r="U44" s="50" t="s">
        <v>493</v>
      </c>
      <c r="V44" s="50">
        <f>+IF(ISERR(U44/S44*100),"N/A",ROUND(U44/S44*100,2))</f>
        <v>100</v>
      </c>
      <c r="W44" s="51">
        <f t="shared" si="2"/>
        <v>87.35</v>
      </c>
    </row>
    <row r="45" spans="2:25" ht="23.25" customHeight="1" thickBot="1">
      <c r="B45" s="217" t="s">
        <v>67</v>
      </c>
      <c r="C45" s="218"/>
      <c r="D45" s="218"/>
      <c r="E45" s="40" t="s">
        <v>399</v>
      </c>
      <c r="F45" s="40"/>
      <c r="G45" s="40"/>
      <c r="H45" s="41"/>
      <c r="I45" s="41"/>
      <c r="J45" s="41"/>
      <c r="K45" s="41"/>
      <c r="L45" s="41"/>
      <c r="M45" s="41"/>
      <c r="N45" s="41"/>
      <c r="O45" s="41"/>
      <c r="P45" s="42"/>
      <c r="Q45" s="42"/>
      <c r="R45" s="43" t="s">
        <v>492</v>
      </c>
      <c r="S45" s="44" t="s">
        <v>10</v>
      </c>
      <c r="T45" s="42"/>
      <c r="U45" s="44" t="s">
        <v>490</v>
      </c>
      <c r="V45" s="42"/>
      <c r="W45" s="45">
        <f t="shared" si="2"/>
        <v>44.49</v>
      </c>
    </row>
    <row r="46" spans="2:25" ht="26.25" customHeight="1">
      <c r="B46" s="219" t="s">
        <v>70</v>
      </c>
      <c r="C46" s="220"/>
      <c r="D46" s="220"/>
      <c r="E46" s="46" t="s">
        <v>399</v>
      </c>
      <c r="F46" s="46"/>
      <c r="G46" s="46"/>
      <c r="H46" s="47"/>
      <c r="I46" s="47"/>
      <c r="J46" s="47"/>
      <c r="K46" s="47"/>
      <c r="L46" s="47"/>
      <c r="M46" s="47"/>
      <c r="N46" s="47"/>
      <c r="O46" s="47"/>
      <c r="P46" s="48"/>
      <c r="Q46" s="48"/>
      <c r="R46" s="49" t="s">
        <v>491</v>
      </c>
      <c r="S46" s="50" t="s">
        <v>490</v>
      </c>
      <c r="T46" s="50">
        <f>+IF(ISERR(S46/R46*100),"N/A",ROUND(S46/R46*100,2))</f>
        <v>42.87</v>
      </c>
      <c r="U46" s="50" t="s">
        <v>490</v>
      </c>
      <c r="V46" s="50">
        <f>+IF(ISERR(U46/S46*100),"N/A",ROUND(U46/S46*100,2))</f>
        <v>100</v>
      </c>
      <c r="W46" s="51">
        <f t="shared" si="2"/>
        <v>42.87</v>
      </c>
    </row>
    <row r="47" spans="2:25" ht="23.25" customHeight="1" thickBot="1">
      <c r="B47" s="217" t="s">
        <v>67</v>
      </c>
      <c r="C47" s="218"/>
      <c r="D47" s="218"/>
      <c r="E47" s="40" t="s">
        <v>466</v>
      </c>
      <c r="F47" s="40"/>
      <c r="G47" s="40"/>
      <c r="H47" s="41"/>
      <c r="I47" s="41"/>
      <c r="J47" s="41"/>
      <c r="K47" s="41"/>
      <c r="L47" s="41"/>
      <c r="M47" s="41"/>
      <c r="N47" s="41"/>
      <c r="O47" s="41"/>
      <c r="P47" s="42"/>
      <c r="Q47" s="42"/>
      <c r="R47" s="43" t="s">
        <v>489</v>
      </c>
      <c r="S47" s="44" t="s">
        <v>10</v>
      </c>
      <c r="T47" s="42"/>
      <c r="U47" s="44" t="s">
        <v>486</v>
      </c>
      <c r="V47" s="42"/>
      <c r="W47" s="45">
        <f t="shared" si="2"/>
        <v>61.66</v>
      </c>
    </row>
    <row r="48" spans="2:25" ht="26.25" customHeight="1">
      <c r="B48" s="219" t="s">
        <v>70</v>
      </c>
      <c r="C48" s="220"/>
      <c r="D48" s="220"/>
      <c r="E48" s="46" t="s">
        <v>466</v>
      </c>
      <c r="F48" s="46"/>
      <c r="G48" s="46"/>
      <c r="H48" s="47"/>
      <c r="I48" s="47"/>
      <c r="J48" s="47"/>
      <c r="K48" s="47"/>
      <c r="L48" s="47"/>
      <c r="M48" s="47"/>
      <c r="N48" s="47"/>
      <c r="O48" s="47"/>
      <c r="P48" s="48"/>
      <c r="Q48" s="48"/>
      <c r="R48" s="49" t="s">
        <v>488</v>
      </c>
      <c r="S48" s="50" t="s">
        <v>487</v>
      </c>
      <c r="T48" s="50">
        <f>+IF(ISERR(S48/R48*100),"N/A",ROUND(S48/R48*100,2))</f>
        <v>65</v>
      </c>
      <c r="U48" s="50" t="s">
        <v>486</v>
      </c>
      <c r="V48" s="50">
        <f>+IF(ISERR(U48/S48*100),"N/A",ROUND(U48/S48*100,2))</f>
        <v>95.51</v>
      </c>
      <c r="W48" s="51">
        <f t="shared" si="2"/>
        <v>62.09</v>
      </c>
    </row>
    <row r="49" spans="2:23" ht="23.25" customHeight="1" thickBot="1">
      <c r="B49" s="217" t="s">
        <v>67</v>
      </c>
      <c r="C49" s="218"/>
      <c r="D49" s="218"/>
      <c r="E49" s="40" t="s">
        <v>485</v>
      </c>
      <c r="F49" s="40"/>
      <c r="G49" s="40"/>
      <c r="H49" s="41"/>
      <c r="I49" s="41"/>
      <c r="J49" s="41"/>
      <c r="K49" s="41"/>
      <c r="L49" s="41"/>
      <c r="M49" s="41"/>
      <c r="N49" s="41"/>
      <c r="O49" s="41"/>
      <c r="P49" s="42"/>
      <c r="Q49" s="42"/>
      <c r="R49" s="43" t="s">
        <v>484</v>
      </c>
      <c r="S49" s="44" t="s">
        <v>10</v>
      </c>
      <c r="T49" s="42"/>
      <c r="U49" s="44" t="s">
        <v>103</v>
      </c>
      <c r="V49" s="42"/>
      <c r="W49" s="45">
        <f t="shared" si="2"/>
        <v>0</v>
      </c>
    </row>
    <row r="50" spans="2:23" ht="26.25" customHeight="1">
      <c r="B50" s="219" t="s">
        <v>70</v>
      </c>
      <c r="C50" s="220"/>
      <c r="D50" s="220"/>
      <c r="E50" s="46" t="s">
        <v>485</v>
      </c>
      <c r="F50" s="46"/>
      <c r="G50" s="46"/>
      <c r="H50" s="47"/>
      <c r="I50" s="47"/>
      <c r="J50" s="47"/>
      <c r="K50" s="47"/>
      <c r="L50" s="47"/>
      <c r="M50" s="47"/>
      <c r="N50" s="47"/>
      <c r="O50" s="47"/>
      <c r="P50" s="48"/>
      <c r="Q50" s="48"/>
      <c r="R50" s="49" t="s">
        <v>484</v>
      </c>
      <c r="S50" s="50" t="s">
        <v>103</v>
      </c>
      <c r="T50" s="50">
        <f>+IF(ISERR(S50/R50*100),"N/A",ROUND(S50/R50*100,2))</f>
        <v>0</v>
      </c>
      <c r="U50" s="50" t="s">
        <v>103</v>
      </c>
      <c r="V50" s="50" t="str">
        <f>+IF(ISERR(U50/S50*100),"N/A",ROUND(U50/S50*100,2))</f>
        <v>N/A</v>
      </c>
      <c r="W50" s="51">
        <f t="shared" si="2"/>
        <v>0</v>
      </c>
    </row>
    <row r="51" spans="2:23" ht="23.25" customHeight="1" thickBot="1">
      <c r="B51" s="217" t="s">
        <v>67</v>
      </c>
      <c r="C51" s="218"/>
      <c r="D51" s="218"/>
      <c r="E51" s="40" t="s">
        <v>483</v>
      </c>
      <c r="F51" s="40"/>
      <c r="G51" s="40"/>
      <c r="H51" s="41"/>
      <c r="I51" s="41"/>
      <c r="J51" s="41"/>
      <c r="K51" s="41"/>
      <c r="L51" s="41"/>
      <c r="M51" s="41"/>
      <c r="N51" s="41"/>
      <c r="O51" s="41"/>
      <c r="P51" s="42"/>
      <c r="Q51" s="42"/>
      <c r="R51" s="43" t="s">
        <v>482</v>
      </c>
      <c r="S51" s="44" t="s">
        <v>10</v>
      </c>
      <c r="T51" s="42"/>
      <c r="U51" s="44" t="s">
        <v>481</v>
      </c>
      <c r="V51" s="42"/>
      <c r="W51" s="45">
        <f t="shared" si="2"/>
        <v>12.77</v>
      </c>
    </row>
    <row r="52" spans="2:23" ht="26.25" customHeight="1" thickBot="1">
      <c r="B52" s="219" t="s">
        <v>70</v>
      </c>
      <c r="C52" s="220"/>
      <c r="D52" s="220"/>
      <c r="E52" s="46" t="s">
        <v>483</v>
      </c>
      <c r="F52" s="46"/>
      <c r="G52" s="46"/>
      <c r="H52" s="47"/>
      <c r="I52" s="47"/>
      <c r="J52" s="47"/>
      <c r="K52" s="47"/>
      <c r="L52" s="47"/>
      <c r="M52" s="47"/>
      <c r="N52" s="47"/>
      <c r="O52" s="47"/>
      <c r="P52" s="48"/>
      <c r="Q52" s="48"/>
      <c r="R52" s="49" t="s">
        <v>482</v>
      </c>
      <c r="S52" s="50" t="s">
        <v>481</v>
      </c>
      <c r="T52" s="50">
        <f>+IF(ISERR(S52/R52*100),"N/A",ROUND(S52/R52*100,2))</f>
        <v>12.77</v>
      </c>
      <c r="U52" s="50" t="s">
        <v>481</v>
      </c>
      <c r="V52" s="50">
        <f>+IF(ISERR(U52/S52*100),"N/A",ROUND(U52/S52*100,2))</f>
        <v>100</v>
      </c>
      <c r="W52" s="51">
        <f t="shared" si="2"/>
        <v>12.77</v>
      </c>
    </row>
    <row r="53" spans="2:23" ht="22.5" customHeight="1" thickTop="1" thickBot="1">
      <c r="B53" s="9" t="s">
        <v>72</v>
      </c>
      <c r="C53" s="10"/>
      <c r="D53" s="10"/>
      <c r="E53" s="10"/>
      <c r="F53" s="10"/>
      <c r="G53" s="10"/>
      <c r="H53" s="11"/>
      <c r="I53" s="11"/>
      <c r="J53" s="11"/>
      <c r="K53" s="11"/>
      <c r="L53" s="11"/>
      <c r="M53" s="11"/>
      <c r="N53" s="11"/>
      <c r="O53" s="11"/>
      <c r="P53" s="11"/>
      <c r="Q53" s="11"/>
      <c r="R53" s="11"/>
      <c r="S53" s="11"/>
      <c r="T53" s="11"/>
      <c r="U53" s="11"/>
      <c r="V53" s="11"/>
      <c r="W53" s="12"/>
    </row>
    <row r="54" spans="2:23" ht="37.5" customHeight="1" thickTop="1">
      <c r="B54" s="202" t="s">
        <v>2469</v>
      </c>
      <c r="C54" s="203"/>
      <c r="D54" s="203"/>
      <c r="E54" s="203"/>
      <c r="F54" s="203"/>
      <c r="G54" s="203"/>
      <c r="H54" s="203"/>
      <c r="I54" s="203"/>
      <c r="J54" s="203"/>
      <c r="K54" s="203"/>
      <c r="L54" s="203"/>
      <c r="M54" s="203"/>
      <c r="N54" s="203"/>
      <c r="O54" s="203"/>
      <c r="P54" s="203"/>
      <c r="Q54" s="203"/>
      <c r="R54" s="203"/>
      <c r="S54" s="203"/>
      <c r="T54" s="203"/>
      <c r="U54" s="203"/>
      <c r="V54" s="203"/>
      <c r="W54" s="204"/>
    </row>
    <row r="55" spans="2:23" ht="332.25" customHeight="1" thickBot="1">
      <c r="B55" s="205"/>
      <c r="C55" s="206"/>
      <c r="D55" s="206"/>
      <c r="E55" s="206"/>
      <c r="F55" s="206"/>
      <c r="G55" s="206"/>
      <c r="H55" s="206"/>
      <c r="I55" s="206"/>
      <c r="J55" s="206"/>
      <c r="K55" s="206"/>
      <c r="L55" s="206"/>
      <c r="M55" s="206"/>
      <c r="N55" s="206"/>
      <c r="O55" s="206"/>
      <c r="P55" s="206"/>
      <c r="Q55" s="206"/>
      <c r="R55" s="206"/>
      <c r="S55" s="206"/>
      <c r="T55" s="206"/>
      <c r="U55" s="206"/>
      <c r="V55" s="206"/>
      <c r="W55" s="207"/>
    </row>
    <row r="56" spans="2:23" ht="37.5" customHeight="1" thickTop="1">
      <c r="B56" s="202" t="s">
        <v>2470</v>
      </c>
      <c r="C56" s="203"/>
      <c r="D56" s="203"/>
      <c r="E56" s="203"/>
      <c r="F56" s="203"/>
      <c r="G56" s="203"/>
      <c r="H56" s="203"/>
      <c r="I56" s="203"/>
      <c r="J56" s="203"/>
      <c r="K56" s="203"/>
      <c r="L56" s="203"/>
      <c r="M56" s="203"/>
      <c r="N56" s="203"/>
      <c r="O56" s="203"/>
      <c r="P56" s="203"/>
      <c r="Q56" s="203"/>
      <c r="R56" s="203"/>
      <c r="S56" s="203"/>
      <c r="T56" s="203"/>
      <c r="U56" s="203"/>
      <c r="V56" s="203"/>
      <c r="W56" s="204"/>
    </row>
    <row r="57" spans="2:23" ht="393" customHeight="1" thickBot="1">
      <c r="B57" s="205"/>
      <c r="C57" s="206"/>
      <c r="D57" s="206"/>
      <c r="E57" s="206"/>
      <c r="F57" s="206"/>
      <c r="G57" s="206"/>
      <c r="H57" s="206"/>
      <c r="I57" s="206"/>
      <c r="J57" s="206"/>
      <c r="K57" s="206"/>
      <c r="L57" s="206"/>
      <c r="M57" s="206"/>
      <c r="N57" s="206"/>
      <c r="O57" s="206"/>
      <c r="P57" s="206"/>
      <c r="Q57" s="206"/>
      <c r="R57" s="206"/>
      <c r="S57" s="206"/>
      <c r="T57" s="206"/>
      <c r="U57" s="206"/>
      <c r="V57" s="206"/>
      <c r="W57" s="207"/>
    </row>
    <row r="58" spans="2:23" ht="37.5" customHeight="1" thickTop="1">
      <c r="B58" s="202" t="s">
        <v>2313</v>
      </c>
      <c r="C58" s="203"/>
      <c r="D58" s="203"/>
      <c r="E58" s="203"/>
      <c r="F58" s="203"/>
      <c r="G58" s="203"/>
      <c r="H58" s="203"/>
      <c r="I58" s="203"/>
      <c r="J58" s="203"/>
      <c r="K58" s="203"/>
      <c r="L58" s="203"/>
      <c r="M58" s="203"/>
      <c r="N58" s="203"/>
      <c r="O58" s="203"/>
      <c r="P58" s="203"/>
      <c r="Q58" s="203"/>
      <c r="R58" s="203"/>
      <c r="S58" s="203"/>
      <c r="T58" s="203"/>
      <c r="U58" s="203"/>
      <c r="V58" s="203"/>
      <c r="W58" s="204"/>
    </row>
    <row r="59" spans="2:23" ht="375" customHeight="1" thickBot="1">
      <c r="B59" s="208"/>
      <c r="C59" s="209"/>
      <c r="D59" s="209"/>
      <c r="E59" s="209"/>
      <c r="F59" s="209"/>
      <c r="G59" s="209"/>
      <c r="H59" s="209"/>
      <c r="I59" s="209"/>
      <c r="J59" s="209"/>
      <c r="K59" s="209"/>
      <c r="L59" s="209"/>
      <c r="M59" s="209"/>
      <c r="N59" s="209"/>
      <c r="O59" s="209"/>
      <c r="P59" s="209"/>
      <c r="Q59" s="209"/>
      <c r="R59" s="209"/>
      <c r="S59" s="209"/>
      <c r="T59" s="209"/>
      <c r="U59" s="209"/>
      <c r="V59" s="209"/>
      <c r="W59" s="210"/>
    </row>
  </sheetData>
  <mergeCells count="11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7:Q38"/>
    <mergeCell ref="S37:T37"/>
    <mergeCell ref="V37:W37"/>
    <mergeCell ref="B39:D39"/>
    <mergeCell ref="B40:D40"/>
    <mergeCell ref="B41:D41"/>
    <mergeCell ref="B42:D42"/>
    <mergeCell ref="B43:D43"/>
    <mergeCell ref="B44:D44"/>
    <mergeCell ref="B56:W57"/>
    <mergeCell ref="B58:W59"/>
    <mergeCell ref="B45:D45"/>
    <mergeCell ref="B46:D46"/>
    <mergeCell ref="B47:D47"/>
    <mergeCell ref="B48:D48"/>
    <mergeCell ref="B49:D49"/>
    <mergeCell ref="B50:D50"/>
    <mergeCell ref="B51:D51"/>
    <mergeCell ref="B52:D52"/>
    <mergeCell ref="B54:W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561</v>
      </c>
      <c r="M4" s="167" t="s">
        <v>560</v>
      </c>
      <c r="N4" s="167"/>
      <c r="O4" s="167"/>
      <c r="P4" s="167"/>
      <c r="Q4" s="168"/>
      <c r="R4" s="17"/>
      <c r="S4" s="169" t="s">
        <v>2095</v>
      </c>
      <c r="T4" s="170"/>
      <c r="U4" s="170"/>
      <c r="V4" s="171" t="s">
        <v>559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548</v>
      </c>
      <c r="D6" s="173" t="s">
        <v>558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557</v>
      </c>
      <c r="D7" s="160" t="s">
        <v>556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555</v>
      </c>
      <c r="K8" s="24" t="s">
        <v>554</v>
      </c>
      <c r="L8" s="24" t="s">
        <v>553</v>
      </c>
      <c r="M8" s="24" t="s">
        <v>552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98.75" customHeight="1" thickTop="1" thickBot="1">
      <c r="B10" s="25" t="s">
        <v>21</v>
      </c>
      <c r="C10" s="171" t="s">
        <v>551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550</v>
      </c>
      <c r="C21" s="199"/>
      <c r="D21" s="199"/>
      <c r="E21" s="199"/>
      <c r="F21" s="199"/>
      <c r="G21" s="199"/>
      <c r="H21" s="199"/>
      <c r="I21" s="199"/>
      <c r="J21" s="199"/>
      <c r="K21" s="199"/>
      <c r="L21" s="199"/>
      <c r="M21" s="200" t="s">
        <v>548</v>
      </c>
      <c r="N21" s="200"/>
      <c r="O21" s="200" t="s">
        <v>48</v>
      </c>
      <c r="P21" s="200"/>
      <c r="Q21" s="201" t="s">
        <v>52</v>
      </c>
      <c r="R21" s="201"/>
      <c r="S21" s="33" t="s">
        <v>354</v>
      </c>
      <c r="T21" s="33" t="s">
        <v>54</v>
      </c>
      <c r="U21" s="33" t="s">
        <v>54</v>
      </c>
      <c r="V21" s="33" t="str">
        <f>+IF(ISERR(U21/T21*100),"N/A",ROUND(U21/T21*100,2))</f>
        <v>N/A</v>
      </c>
      <c r="W21" s="34" t="str">
        <f>+IF(ISERR(U21/S21*100),"N/A",ROUND(U21/S21*100,2))</f>
        <v>N/A</v>
      </c>
    </row>
    <row r="22" spans="2:27" ht="56.25" customHeight="1" thickBot="1">
      <c r="B22" s="198" t="s">
        <v>549</v>
      </c>
      <c r="C22" s="199"/>
      <c r="D22" s="199"/>
      <c r="E22" s="199"/>
      <c r="F22" s="199"/>
      <c r="G22" s="199"/>
      <c r="H22" s="199"/>
      <c r="I22" s="199"/>
      <c r="J22" s="199"/>
      <c r="K22" s="199"/>
      <c r="L22" s="199"/>
      <c r="M22" s="200" t="s">
        <v>548</v>
      </c>
      <c r="N22" s="200"/>
      <c r="O22" s="200" t="s">
        <v>48</v>
      </c>
      <c r="P22" s="200"/>
      <c r="Q22" s="201" t="s">
        <v>52</v>
      </c>
      <c r="R22" s="201"/>
      <c r="S22" s="33" t="s">
        <v>310</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546</v>
      </c>
      <c r="F26" s="40"/>
      <c r="G26" s="40"/>
      <c r="H26" s="41"/>
      <c r="I26" s="41"/>
      <c r="J26" s="41"/>
      <c r="K26" s="41"/>
      <c r="L26" s="41"/>
      <c r="M26" s="41"/>
      <c r="N26" s="41"/>
      <c r="O26" s="41"/>
      <c r="P26" s="42"/>
      <c r="Q26" s="42"/>
      <c r="R26" s="43" t="s">
        <v>547</v>
      </c>
      <c r="S26" s="44" t="s">
        <v>10</v>
      </c>
      <c r="T26" s="42"/>
      <c r="U26" s="44" t="s">
        <v>545</v>
      </c>
      <c r="V26" s="42"/>
      <c r="W26" s="45">
        <f>+IF(ISERR(U26/R26*100),"N/A",ROUND(U26/R26*100,2))</f>
        <v>138.6</v>
      </c>
    </row>
    <row r="27" spans="2:27" ht="26.25" customHeight="1" thickBot="1">
      <c r="B27" s="219" t="s">
        <v>70</v>
      </c>
      <c r="C27" s="220"/>
      <c r="D27" s="220"/>
      <c r="E27" s="46" t="s">
        <v>546</v>
      </c>
      <c r="F27" s="46"/>
      <c r="G27" s="46"/>
      <c r="H27" s="47"/>
      <c r="I27" s="47"/>
      <c r="J27" s="47"/>
      <c r="K27" s="47"/>
      <c r="L27" s="47"/>
      <c r="M27" s="47"/>
      <c r="N27" s="47"/>
      <c r="O27" s="47"/>
      <c r="P27" s="48"/>
      <c r="Q27" s="48"/>
      <c r="R27" s="49" t="s">
        <v>545</v>
      </c>
      <c r="S27" s="50" t="s">
        <v>545</v>
      </c>
      <c r="T27" s="50">
        <f>+IF(ISERR(S27/R27*100),"N/A",ROUND(S27/R27*100,2))</f>
        <v>100</v>
      </c>
      <c r="U27" s="50" t="s">
        <v>545</v>
      </c>
      <c r="V27" s="50">
        <f>+IF(ISERR(U27/S27*100),"N/A",ROUND(U27/S27*100,2))</f>
        <v>100</v>
      </c>
      <c r="W27" s="51">
        <f>+IF(ISERR(U27/R27*100),"N/A",ROUND(U27/R27*100,2))</f>
        <v>100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2310</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17"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2311</v>
      </c>
      <c r="C31" s="203"/>
      <c r="D31" s="203"/>
      <c r="E31" s="203"/>
      <c r="F31" s="203"/>
      <c r="G31" s="203"/>
      <c r="H31" s="203"/>
      <c r="I31" s="203"/>
      <c r="J31" s="203"/>
      <c r="K31" s="203"/>
      <c r="L31" s="203"/>
      <c r="M31" s="203"/>
      <c r="N31" s="203"/>
      <c r="O31" s="203"/>
      <c r="P31" s="203"/>
      <c r="Q31" s="203"/>
      <c r="R31" s="203"/>
      <c r="S31" s="203"/>
      <c r="T31" s="203"/>
      <c r="U31" s="203"/>
      <c r="V31" s="203"/>
      <c r="W31" s="204"/>
    </row>
    <row r="32" spans="2:27" ht="24.7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2312</v>
      </c>
      <c r="C33" s="203"/>
      <c r="D33" s="203"/>
      <c r="E33" s="203"/>
      <c r="F33" s="203"/>
      <c r="G33" s="203"/>
      <c r="H33" s="203"/>
      <c r="I33" s="203"/>
      <c r="J33" s="203"/>
      <c r="K33" s="203"/>
      <c r="L33" s="203"/>
      <c r="M33" s="203"/>
      <c r="N33" s="203"/>
      <c r="O33" s="203"/>
      <c r="P33" s="203"/>
      <c r="Q33" s="203"/>
      <c r="R33" s="203"/>
      <c r="S33" s="203"/>
      <c r="T33" s="203"/>
      <c r="U33" s="203"/>
      <c r="V33" s="203"/>
      <c r="W33" s="204"/>
    </row>
    <row r="34" spans="2:23" ht="69"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574</v>
      </c>
      <c r="M4" s="167" t="s">
        <v>573</v>
      </c>
      <c r="N4" s="167"/>
      <c r="O4" s="167"/>
      <c r="P4" s="167"/>
      <c r="Q4" s="168"/>
      <c r="R4" s="17"/>
      <c r="S4" s="169" t="s">
        <v>2095</v>
      </c>
      <c r="T4" s="170"/>
      <c r="U4" s="170"/>
      <c r="V4" s="171" t="s">
        <v>572</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566</v>
      </c>
      <c r="D6" s="173" t="s">
        <v>571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570</v>
      </c>
      <c r="K8" s="24" t="s">
        <v>569</v>
      </c>
      <c r="L8" s="24" t="s">
        <v>570</v>
      </c>
      <c r="M8" s="24" t="s">
        <v>569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5.75" customHeight="1" thickTop="1" thickBot="1">
      <c r="B10" s="25" t="s">
        <v>21</v>
      </c>
      <c r="C10" s="171" t="s">
        <v>568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567</v>
      </c>
      <c r="C21" s="199"/>
      <c r="D21" s="199"/>
      <c r="E21" s="199"/>
      <c r="F21" s="199"/>
      <c r="G21" s="199"/>
      <c r="H21" s="199"/>
      <c r="I21" s="199"/>
      <c r="J21" s="199"/>
      <c r="K21" s="199"/>
      <c r="L21" s="199"/>
      <c r="M21" s="200" t="s">
        <v>566</v>
      </c>
      <c r="N21" s="200"/>
      <c r="O21" s="200" t="s">
        <v>48</v>
      </c>
      <c r="P21" s="200"/>
      <c r="Q21" s="201" t="s">
        <v>52</v>
      </c>
      <c r="R21" s="201"/>
      <c r="S21" s="33" t="s">
        <v>384</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564</v>
      </c>
      <c r="F25" s="40"/>
      <c r="G25" s="40"/>
      <c r="H25" s="41"/>
      <c r="I25" s="41"/>
      <c r="J25" s="41"/>
      <c r="K25" s="41"/>
      <c r="L25" s="41"/>
      <c r="M25" s="41"/>
      <c r="N25" s="41"/>
      <c r="O25" s="41"/>
      <c r="P25" s="42"/>
      <c r="Q25" s="42"/>
      <c r="R25" s="43" t="s">
        <v>565</v>
      </c>
      <c r="S25" s="44" t="s">
        <v>10</v>
      </c>
      <c r="T25" s="42"/>
      <c r="U25" s="44" t="s">
        <v>562</v>
      </c>
      <c r="V25" s="42"/>
      <c r="W25" s="45">
        <f>+IF(ISERR(U25/R25*100),"N/A",ROUND(U25/R25*100,2))</f>
        <v>17.95</v>
      </c>
    </row>
    <row r="26" spans="2:27" ht="26.25" customHeight="1" thickBot="1">
      <c r="B26" s="219" t="s">
        <v>70</v>
      </c>
      <c r="C26" s="220"/>
      <c r="D26" s="220"/>
      <c r="E26" s="46" t="s">
        <v>564</v>
      </c>
      <c r="F26" s="46"/>
      <c r="G26" s="46"/>
      <c r="H26" s="47"/>
      <c r="I26" s="47"/>
      <c r="J26" s="47"/>
      <c r="K26" s="47"/>
      <c r="L26" s="47"/>
      <c r="M26" s="47"/>
      <c r="N26" s="47"/>
      <c r="O26" s="47"/>
      <c r="P26" s="48"/>
      <c r="Q26" s="48"/>
      <c r="R26" s="49" t="s">
        <v>563</v>
      </c>
      <c r="S26" s="50" t="s">
        <v>562</v>
      </c>
      <c r="T26" s="50">
        <f>+IF(ISERR(S26/R26*100),"N/A",ROUND(S26/R26*100,2))</f>
        <v>18.16</v>
      </c>
      <c r="U26" s="50" t="s">
        <v>562</v>
      </c>
      <c r="V26" s="50">
        <f>+IF(ISERR(U26/S26*100),"N/A",ROUND(U26/S26*100,2))</f>
        <v>100</v>
      </c>
      <c r="W26" s="51">
        <f>+IF(ISERR(U26/R26*100),"N/A",ROUND(U26/R26*100,2))</f>
        <v>18.16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2307</v>
      </c>
      <c r="C28" s="203"/>
      <c r="D28" s="203"/>
      <c r="E28" s="203"/>
      <c r="F28" s="203"/>
      <c r="G28" s="203"/>
      <c r="H28" s="203"/>
      <c r="I28" s="203"/>
      <c r="J28" s="203"/>
      <c r="K28" s="203"/>
      <c r="L28" s="203"/>
      <c r="M28" s="203"/>
      <c r="N28" s="203"/>
      <c r="O28" s="203"/>
      <c r="P28" s="203"/>
      <c r="Q28" s="203"/>
      <c r="R28" s="203"/>
      <c r="S28" s="203"/>
      <c r="T28" s="203"/>
      <c r="U28" s="203"/>
      <c r="V28" s="203"/>
      <c r="W28" s="204"/>
    </row>
    <row r="29" spans="2:27" ht="85.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2308</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17.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2309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79.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592</v>
      </c>
      <c r="M4" s="167" t="s">
        <v>591</v>
      </c>
      <c r="N4" s="167"/>
      <c r="O4" s="167"/>
      <c r="P4" s="167"/>
      <c r="Q4" s="168"/>
      <c r="R4" s="17"/>
      <c r="S4" s="169" t="s">
        <v>2095</v>
      </c>
      <c r="T4" s="170"/>
      <c r="U4" s="170"/>
      <c r="V4" s="171" t="s">
        <v>590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579</v>
      </c>
      <c r="D6" s="173" t="s">
        <v>2528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589</v>
      </c>
      <c r="K8" s="24" t="s">
        <v>589</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38" customHeight="1" thickTop="1" thickBot="1">
      <c r="B10" s="25" t="s">
        <v>21</v>
      </c>
      <c r="C10" s="171" t="s">
        <v>588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587</v>
      </c>
      <c r="C21" s="199"/>
      <c r="D21" s="199"/>
      <c r="E21" s="199"/>
      <c r="F21" s="199"/>
      <c r="G21" s="199"/>
      <c r="H21" s="199"/>
      <c r="I21" s="199"/>
      <c r="J21" s="199"/>
      <c r="K21" s="199"/>
      <c r="L21" s="199"/>
      <c r="M21" s="200" t="s">
        <v>579</v>
      </c>
      <c r="N21" s="200"/>
      <c r="O21" s="200" t="s">
        <v>48</v>
      </c>
      <c r="P21" s="200"/>
      <c r="Q21" s="201" t="s">
        <v>52</v>
      </c>
      <c r="R21" s="201"/>
      <c r="S21" s="33" t="s">
        <v>140</v>
      </c>
      <c r="T21" s="33" t="s">
        <v>54</v>
      </c>
      <c r="U21" s="33" t="s">
        <v>54</v>
      </c>
      <c r="V21" s="33" t="str">
        <f t="shared" ref="V21:V28" si="0">+IF(ISERR(U21/T21*100),"N/A",ROUND(U21/T21*100,2))</f>
        <v>N/A</v>
      </c>
      <c r="W21" s="34" t="str">
        <f t="shared" ref="W21:W28" si="1">+IF(ISERR(U21/S21*100),"N/A",ROUND(U21/S21*100,2))</f>
        <v>N/A</v>
      </c>
    </row>
    <row r="22" spans="2:27" ht="56.25" customHeight="1">
      <c r="B22" s="198" t="s">
        <v>586</v>
      </c>
      <c r="C22" s="199"/>
      <c r="D22" s="199"/>
      <c r="E22" s="199"/>
      <c r="F22" s="199"/>
      <c r="G22" s="199"/>
      <c r="H22" s="199"/>
      <c r="I22" s="199"/>
      <c r="J22" s="199"/>
      <c r="K22" s="199"/>
      <c r="L22" s="199"/>
      <c r="M22" s="200" t="s">
        <v>579</v>
      </c>
      <c r="N22" s="200"/>
      <c r="O22" s="200" t="s">
        <v>48</v>
      </c>
      <c r="P22" s="200"/>
      <c r="Q22" s="201" t="s">
        <v>52</v>
      </c>
      <c r="R22" s="201"/>
      <c r="S22" s="33" t="s">
        <v>140</v>
      </c>
      <c r="T22" s="33" t="s">
        <v>54</v>
      </c>
      <c r="U22" s="33" t="s">
        <v>54</v>
      </c>
      <c r="V22" s="33" t="str">
        <f t="shared" si="0"/>
        <v>N/A</v>
      </c>
      <c r="W22" s="34" t="str">
        <f t="shared" si="1"/>
        <v>N/A</v>
      </c>
    </row>
    <row r="23" spans="2:27" ht="56.25" customHeight="1">
      <c r="B23" s="198" t="s">
        <v>585</v>
      </c>
      <c r="C23" s="199"/>
      <c r="D23" s="199"/>
      <c r="E23" s="199"/>
      <c r="F23" s="199"/>
      <c r="G23" s="199"/>
      <c r="H23" s="199"/>
      <c r="I23" s="199"/>
      <c r="J23" s="199"/>
      <c r="K23" s="199"/>
      <c r="L23" s="199"/>
      <c r="M23" s="200" t="s">
        <v>579</v>
      </c>
      <c r="N23" s="200"/>
      <c r="O23" s="200" t="s">
        <v>48</v>
      </c>
      <c r="P23" s="200"/>
      <c r="Q23" s="201" t="s">
        <v>52</v>
      </c>
      <c r="R23" s="201"/>
      <c r="S23" s="33" t="s">
        <v>140</v>
      </c>
      <c r="T23" s="33" t="s">
        <v>54</v>
      </c>
      <c r="U23" s="33" t="s">
        <v>54</v>
      </c>
      <c r="V23" s="33" t="str">
        <f t="shared" si="0"/>
        <v>N/A</v>
      </c>
      <c r="W23" s="34" t="str">
        <f t="shared" si="1"/>
        <v>N/A</v>
      </c>
    </row>
    <row r="24" spans="2:27" ht="56.25" customHeight="1">
      <c r="B24" s="198" t="s">
        <v>584</v>
      </c>
      <c r="C24" s="199"/>
      <c r="D24" s="199"/>
      <c r="E24" s="199"/>
      <c r="F24" s="199"/>
      <c r="G24" s="199"/>
      <c r="H24" s="199"/>
      <c r="I24" s="199"/>
      <c r="J24" s="199"/>
      <c r="K24" s="199"/>
      <c r="L24" s="199"/>
      <c r="M24" s="200" t="s">
        <v>579</v>
      </c>
      <c r="N24" s="200"/>
      <c r="O24" s="200" t="s">
        <v>48</v>
      </c>
      <c r="P24" s="200"/>
      <c r="Q24" s="201" t="s">
        <v>52</v>
      </c>
      <c r="R24" s="201"/>
      <c r="S24" s="33" t="s">
        <v>140</v>
      </c>
      <c r="T24" s="33" t="s">
        <v>54</v>
      </c>
      <c r="U24" s="33" t="s">
        <v>54</v>
      </c>
      <c r="V24" s="33" t="str">
        <f t="shared" si="0"/>
        <v>N/A</v>
      </c>
      <c r="W24" s="34" t="str">
        <f t="shared" si="1"/>
        <v>N/A</v>
      </c>
    </row>
    <row r="25" spans="2:27" ht="56.25" customHeight="1">
      <c r="B25" s="198" t="s">
        <v>583</v>
      </c>
      <c r="C25" s="199"/>
      <c r="D25" s="199"/>
      <c r="E25" s="199"/>
      <c r="F25" s="199"/>
      <c r="G25" s="199"/>
      <c r="H25" s="199"/>
      <c r="I25" s="199"/>
      <c r="J25" s="199"/>
      <c r="K25" s="199"/>
      <c r="L25" s="199"/>
      <c r="M25" s="200" t="s">
        <v>579</v>
      </c>
      <c r="N25" s="200"/>
      <c r="O25" s="200" t="s">
        <v>48</v>
      </c>
      <c r="P25" s="200"/>
      <c r="Q25" s="201" t="s">
        <v>52</v>
      </c>
      <c r="R25" s="201"/>
      <c r="S25" s="33" t="s">
        <v>50</v>
      </c>
      <c r="T25" s="33" t="s">
        <v>54</v>
      </c>
      <c r="U25" s="33" t="s">
        <v>54</v>
      </c>
      <c r="V25" s="33" t="str">
        <f t="shared" si="0"/>
        <v>N/A</v>
      </c>
      <c r="W25" s="34" t="str">
        <f t="shared" si="1"/>
        <v>N/A</v>
      </c>
    </row>
    <row r="26" spans="2:27" ht="56.25" customHeight="1">
      <c r="B26" s="198" t="s">
        <v>582</v>
      </c>
      <c r="C26" s="199"/>
      <c r="D26" s="199"/>
      <c r="E26" s="199"/>
      <c r="F26" s="199"/>
      <c r="G26" s="199"/>
      <c r="H26" s="199"/>
      <c r="I26" s="199"/>
      <c r="J26" s="199"/>
      <c r="K26" s="199"/>
      <c r="L26" s="199"/>
      <c r="M26" s="200" t="s">
        <v>579</v>
      </c>
      <c r="N26" s="200"/>
      <c r="O26" s="200" t="s">
        <v>48</v>
      </c>
      <c r="P26" s="200"/>
      <c r="Q26" s="201" t="s">
        <v>52</v>
      </c>
      <c r="R26" s="201"/>
      <c r="S26" s="33" t="s">
        <v>50</v>
      </c>
      <c r="T26" s="33" t="s">
        <v>54</v>
      </c>
      <c r="U26" s="33" t="s">
        <v>54</v>
      </c>
      <c r="V26" s="33" t="str">
        <f t="shared" si="0"/>
        <v>N/A</v>
      </c>
      <c r="W26" s="34" t="str">
        <f t="shared" si="1"/>
        <v>N/A</v>
      </c>
    </row>
    <row r="27" spans="2:27" ht="56.25" customHeight="1">
      <c r="B27" s="198" t="s">
        <v>581</v>
      </c>
      <c r="C27" s="199"/>
      <c r="D27" s="199"/>
      <c r="E27" s="199"/>
      <c r="F27" s="199"/>
      <c r="G27" s="199"/>
      <c r="H27" s="199"/>
      <c r="I27" s="199"/>
      <c r="J27" s="199"/>
      <c r="K27" s="199"/>
      <c r="L27" s="199"/>
      <c r="M27" s="200" t="s">
        <v>579</v>
      </c>
      <c r="N27" s="200"/>
      <c r="O27" s="200" t="s">
        <v>48</v>
      </c>
      <c r="P27" s="200"/>
      <c r="Q27" s="201" t="s">
        <v>52</v>
      </c>
      <c r="R27" s="201"/>
      <c r="S27" s="33" t="s">
        <v>50</v>
      </c>
      <c r="T27" s="33" t="s">
        <v>54</v>
      </c>
      <c r="U27" s="33" t="s">
        <v>54</v>
      </c>
      <c r="V27" s="33" t="str">
        <f t="shared" si="0"/>
        <v>N/A</v>
      </c>
      <c r="W27" s="34" t="str">
        <f t="shared" si="1"/>
        <v>N/A</v>
      </c>
    </row>
    <row r="28" spans="2:27" ht="56.25" customHeight="1" thickBot="1">
      <c r="B28" s="198" t="s">
        <v>580</v>
      </c>
      <c r="C28" s="199"/>
      <c r="D28" s="199"/>
      <c r="E28" s="199"/>
      <c r="F28" s="199"/>
      <c r="G28" s="199"/>
      <c r="H28" s="199"/>
      <c r="I28" s="199"/>
      <c r="J28" s="199"/>
      <c r="K28" s="199"/>
      <c r="L28" s="199"/>
      <c r="M28" s="200" t="s">
        <v>579</v>
      </c>
      <c r="N28" s="200"/>
      <c r="O28" s="200" t="s">
        <v>48</v>
      </c>
      <c r="P28" s="200"/>
      <c r="Q28" s="201" t="s">
        <v>52</v>
      </c>
      <c r="R28" s="201"/>
      <c r="S28" s="33" t="s">
        <v>50</v>
      </c>
      <c r="T28" s="33" t="s">
        <v>54</v>
      </c>
      <c r="U28" s="33" t="s">
        <v>54</v>
      </c>
      <c r="V28" s="33" t="str">
        <f t="shared" si="0"/>
        <v>N/A</v>
      </c>
      <c r="W28" s="34" t="str">
        <f t="shared" si="1"/>
        <v>N/A</v>
      </c>
    </row>
    <row r="29" spans="2:27" ht="21.75" customHeight="1" thickTop="1" thickBot="1">
      <c r="B29" s="9" t="s">
        <v>62</v>
      </c>
      <c r="C29" s="10"/>
      <c r="D29" s="10"/>
      <c r="E29" s="10"/>
      <c r="F29" s="10"/>
      <c r="G29" s="10"/>
      <c r="H29" s="11"/>
      <c r="I29" s="11"/>
      <c r="J29" s="11"/>
      <c r="K29" s="11"/>
      <c r="L29" s="11"/>
      <c r="M29" s="11"/>
      <c r="N29" s="11"/>
      <c r="O29" s="11"/>
      <c r="P29" s="11"/>
      <c r="Q29" s="11"/>
      <c r="R29" s="11"/>
      <c r="S29" s="11"/>
      <c r="T29" s="11"/>
      <c r="U29" s="11"/>
      <c r="V29" s="11"/>
      <c r="W29" s="12"/>
      <c r="X29" s="35"/>
    </row>
    <row r="30" spans="2:27" ht="29.25" customHeight="1" thickTop="1" thickBot="1">
      <c r="B30" s="211" t="s">
        <v>2377</v>
      </c>
      <c r="C30" s="212"/>
      <c r="D30" s="212"/>
      <c r="E30" s="212"/>
      <c r="F30" s="212"/>
      <c r="G30" s="212"/>
      <c r="H30" s="212"/>
      <c r="I30" s="212"/>
      <c r="J30" s="212"/>
      <c r="K30" s="212"/>
      <c r="L30" s="212"/>
      <c r="M30" s="212"/>
      <c r="N30" s="212"/>
      <c r="O30" s="212"/>
      <c r="P30" s="212"/>
      <c r="Q30" s="213"/>
      <c r="R30" s="36" t="s">
        <v>41</v>
      </c>
      <c r="S30" s="185" t="s">
        <v>42</v>
      </c>
      <c r="T30" s="185"/>
      <c r="U30" s="37" t="s">
        <v>63</v>
      </c>
      <c r="V30" s="184" t="s">
        <v>64</v>
      </c>
      <c r="W30" s="186"/>
    </row>
    <row r="31" spans="2:27" ht="30.75" customHeight="1" thickBot="1">
      <c r="B31" s="214"/>
      <c r="C31" s="215"/>
      <c r="D31" s="215"/>
      <c r="E31" s="215"/>
      <c r="F31" s="215"/>
      <c r="G31" s="215"/>
      <c r="H31" s="215"/>
      <c r="I31" s="215"/>
      <c r="J31" s="215"/>
      <c r="K31" s="215"/>
      <c r="L31" s="215"/>
      <c r="M31" s="215"/>
      <c r="N31" s="215"/>
      <c r="O31" s="215"/>
      <c r="P31" s="215"/>
      <c r="Q31" s="216"/>
      <c r="R31" s="38" t="s">
        <v>65</v>
      </c>
      <c r="S31" s="38" t="s">
        <v>65</v>
      </c>
      <c r="T31" s="38" t="s">
        <v>48</v>
      </c>
      <c r="U31" s="38" t="s">
        <v>65</v>
      </c>
      <c r="V31" s="38" t="s">
        <v>66</v>
      </c>
      <c r="W31" s="39" t="s">
        <v>52</v>
      </c>
      <c r="Y31" s="35"/>
    </row>
    <row r="32" spans="2:27" ht="23.25" customHeight="1" thickBot="1">
      <c r="B32" s="217" t="s">
        <v>67</v>
      </c>
      <c r="C32" s="218"/>
      <c r="D32" s="218"/>
      <c r="E32" s="40" t="s">
        <v>577</v>
      </c>
      <c r="F32" s="40"/>
      <c r="G32" s="40"/>
      <c r="H32" s="41"/>
      <c r="I32" s="41"/>
      <c r="J32" s="41"/>
      <c r="K32" s="41"/>
      <c r="L32" s="41"/>
      <c r="M32" s="41"/>
      <c r="N32" s="41"/>
      <c r="O32" s="41"/>
      <c r="P32" s="42"/>
      <c r="Q32" s="42"/>
      <c r="R32" s="43" t="s">
        <v>578</v>
      </c>
      <c r="S32" s="44" t="s">
        <v>10</v>
      </c>
      <c r="T32" s="42"/>
      <c r="U32" s="44" t="s">
        <v>575</v>
      </c>
      <c r="V32" s="42"/>
      <c r="W32" s="45">
        <f>+IF(ISERR(U32/R32*100),"N/A",ROUND(U32/R32*100,2))</f>
        <v>89.2</v>
      </c>
    </row>
    <row r="33" spans="2:23" ht="26.25" customHeight="1" thickBot="1">
      <c r="B33" s="219" t="s">
        <v>70</v>
      </c>
      <c r="C33" s="220"/>
      <c r="D33" s="220"/>
      <c r="E33" s="46" t="s">
        <v>577</v>
      </c>
      <c r="F33" s="46"/>
      <c r="G33" s="46"/>
      <c r="H33" s="47"/>
      <c r="I33" s="47"/>
      <c r="J33" s="47"/>
      <c r="K33" s="47"/>
      <c r="L33" s="47"/>
      <c r="M33" s="47"/>
      <c r="N33" s="47"/>
      <c r="O33" s="47"/>
      <c r="P33" s="48"/>
      <c r="Q33" s="48"/>
      <c r="R33" s="49" t="s">
        <v>576</v>
      </c>
      <c r="S33" s="50" t="s">
        <v>575</v>
      </c>
      <c r="T33" s="50">
        <f>+IF(ISERR(S33/R33*100),"N/A",ROUND(S33/R33*100,2))</f>
        <v>97.69</v>
      </c>
      <c r="U33" s="50" t="s">
        <v>575</v>
      </c>
      <c r="V33" s="50">
        <f>+IF(ISERR(U33/S33*100),"N/A",ROUND(U33/S33*100,2))</f>
        <v>100</v>
      </c>
      <c r="W33" s="51">
        <f>+IF(ISERR(U33/R33*100),"N/A",ROUND(U33/R33*100,2))</f>
        <v>97.69</v>
      </c>
    </row>
    <row r="34" spans="2:23" ht="22.5" customHeight="1" thickTop="1" thickBot="1">
      <c r="B34" s="9" t="s">
        <v>72</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202" t="s">
        <v>2304</v>
      </c>
      <c r="C35" s="203"/>
      <c r="D35" s="203"/>
      <c r="E35" s="203"/>
      <c r="F35" s="203"/>
      <c r="G35" s="203"/>
      <c r="H35" s="203"/>
      <c r="I35" s="203"/>
      <c r="J35" s="203"/>
      <c r="K35" s="203"/>
      <c r="L35" s="203"/>
      <c r="M35" s="203"/>
      <c r="N35" s="203"/>
      <c r="O35" s="203"/>
      <c r="P35" s="203"/>
      <c r="Q35" s="203"/>
      <c r="R35" s="203"/>
      <c r="S35" s="203"/>
      <c r="T35" s="203"/>
      <c r="U35" s="203"/>
      <c r="V35" s="203"/>
      <c r="W35" s="204"/>
    </row>
    <row r="36" spans="2:23" ht="21" customHeight="1" thickBot="1">
      <c r="B36" s="205"/>
      <c r="C36" s="206"/>
      <c r="D36" s="206"/>
      <c r="E36" s="206"/>
      <c r="F36" s="206"/>
      <c r="G36" s="206"/>
      <c r="H36" s="206"/>
      <c r="I36" s="206"/>
      <c r="J36" s="206"/>
      <c r="K36" s="206"/>
      <c r="L36" s="206"/>
      <c r="M36" s="206"/>
      <c r="N36" s="206"/>
      <c r="O36" s="206"/>
      <c r="P36" s="206"/>
      <c r="Q36" s="206"/>
      <c r="R36" s="206"/>
      <c r="S36" s="206"/>
      <c r="T36" s="206"/>
      <c r="U36" s="206"/>
      <c r="V36" s="206"/>
      <c r="W36" s="207"/>
    </row>
    <row r="37" spans="2:23" ht="37.5" customHeight="1" thickTop="1">
      <c r="B37" s="202" t="s">
        <v>2305</v>
      </c>
      <c r="C37" s="203"/>
      <c r="D37" s="203"/>
      <c r="E37" s="203"/>
      <c r="F37" s="203"/>
      <c r="G37" s="203"/>
      <c r="H37" s="203"/>
      <c r="I37" s="203"/>
      <c r="J37" s="203"/>
      <c r="K37" s="203"/>
      <c r="L37" s="203"/>
      <c r="M37" s="203"/>
      <c r="N37" s="203"/>
      <c r="O37" s="203"/>
      <c r="P37" s="203"/>
      <c r="Q37" s="203"/>
      <c r="R37" s="203"/>
      <c r="S37" s="203"/>
      <c r="T37" s="203"/>
      <c r="U37" s="203"/>
      <c r="V37" s="203"/>
      <c r="W37" s="204"/>
    </row>
    <row r="38" spans="2:23" ht="133.5" customHeight="1" thickBot="1">
      <c r="B38" s="205"/>
      <c r="C38" s="206"/>
      <c r="D38" s="206"/>
      <c r="E38" s="206"/>
      <c r="F38" s="206"/>
      <c r="G38" s="206"/>
      <c r="H38" s="206"/>
      <c r="I38" s="206"/>
      <c r="J38" s="206"/>
      <c r="K38" s="206"/>
      <c r="L38" s="206"/>
      <c r="M38" s="206"/>
      <c r="N38" s="206"/>
      <c r="O38" s="206"/>
      <c r="P38" s="206"/>
      <c r="Q38" s="206"/>
      <c r="R38" s="206"/>
      <c r="S38" s="206"/>
      <c r="T38" s="206"/>
      <c r="U38" s="206"/>
      <c r="V38" s="206"/>
      <c r="W38" s="207"/>
    </row>
    <row r="39" spans="2:23" ht="37.5" customHeight="1" thickTop="1">
      <c r="B39" s="202" t="s">
        <v>2306</v>
      </c>
      <c r="C39" s="203"/>
      <c r="D39" s="203"/>
      <c r="E39" s="203"/>
      <c r="F39" s="203"/>
      <c r="G39" s="203"/>
      <c r="H39" s="203"/>
      <c r="I39" s="203"/>
      <c r="J39" s="203"/>
      <c r="K39" s="203"/>
      <c r="L39" s="203"/>
      <c r="M39" s="203"/>
      <c r="N39" s="203"/>
      <c r="O39" s="203"/>
      <c r="P39" s="203"/>
      <c r="Q39" s="203"/>
      <c r="R39" s="203"/>
      <c r="S39" s="203"/>
      <c r="T39" s="203"/>
      <c r="U39" s="203"/>
      <c r="V39" s="203"/>
      <c r="W39" s="204"/>
    </row>
    <row r="40" spans="2:23" ht="18.75" customHeight="1" thickBot="1">
      <c r="B40" s="208"/>
      <c r="C40" s="209"/>
      <c r="D40" s="209"/>
      <c r="E40" s="209"/>
      <c r="F40" s="209"/>
      <c r="G40" s="209"/>
      <c r="H40" s="209"/>
      <c r="I40" s="209"/>
      <c r="J40" s="209"/>
      <c r="K40" s="209"/>
      <c r="L40" s="209"/>
      <c r="M40" s="209"/>
      <c r="N40" s="209"/>
      <c r="O40" s="209"/>
      <c r="P40" s="209"/>
      <c r="Q40" s="209"/>
      <c r="R40" s="209"/>
      <c r="S40" s="209"/>
      <c r="T40" s="209"/>
      <c r="U40" s="209"/>
      <c r="V40" s="209"/>
      <c r="W40" s="210"/>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603</v>
      </c>
      <c r="M4" s="167" t="s">
        <v>602</v>
      </c>
      <c r="N4" s="167"/>
      <c r="O4" s="167"/>
      <c r="P4" s="167"/>
      <c r="Q4" s="168"/>
      <c r="R4" s="17"/>
      <c r="S4" s="169" t="s">
        <v>2095</v>
      </c>
      <c r="T4" s="170"/>
      <c r="U4" s="170"/>
      <c r="V4" s="171" t="s">
        <v>601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505</v>
      </c>
      <c r="D6" s="173" t="s">
        <v>541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600</v>
      </c>
      <c r="K8" s="24" t="s">
        <v>599</v>
      </c>
      <c r="L8" s="24" t="s">
        <v>598</v>
      </c>
      <c r="M8" s="24" t="s">
        <v>597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596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595</v>
      </c>
      <c r="C21" s="199"/>
      <c r="D21" s="199"/>
      <c r="E21" s="199"/>
      <c r="F21" s="199"/>
      <c r="G21" s="199"/>
      <c r="H21" s="199"/>
      <c r="I21" s="199"/>
      <c r="J21" s="199"/>
      <c r="K21" s="199"/>
      <c r="L21" s="199"/>
      <c r="M21" s="200" t="s">
        <v>505</v>
      </c>
      <c r="N21" s="200"/>
      <c r="O21" s="200" t="s">
        <v>48</v>
      </c>
      <c r="P21" s="200"/>
      <c r="Q21" s="201" t="s">
        <v>52</v>
      </c>
      <c r="R21" s="201"/>
      <c r="S21" s="33" t="s">
        <v>53</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485</v>
      </c>
      <c r="F25" s="40"/>
      <c r="G25" s="40"/>
      <c r="H25" s="41"/>
      <c r="I25" s="41"/>
      <c r="J25" s="41"/>
      <c r="K25" s="41"/>
      <c r="L25" s="41"/>
      <c r="M25" s="41"/>
      <c r="N25" s="41"/>
      <c r="O25" s="41"/>
      <c r="P25" s="42"/>
      <c r="Q25" s="42"/>
      <c r="R25" s="43" t="s">
        <v>594</v>
      </c>
      <c r="S25" s="44" t="s">
        <v>10</v>
      </c>
      <c r="T25" s="42"/>
      <c r="U25" s="44" t="s">
        <v>593</v>
      </c>
      <c r="V25" s="42"/>
      <c r="W25" s="45">
        <f>+IF(ISERR(U25/R25*100),"N/A",ROUND(U25/R25*100,2))</f>
        <v>98.46</v>
      </c>
    </row>
    <row r="26" spans="2:27" ht="26.25" customHeight="1" thickBot="1">
      <c r="B26" s="219" t="s">
        <v>70</v>
      </c>
      <c r="C26" s="220"/>
      <c r="D26" s="220"/>
      <c r="E26" s="46" t="s">
        <v>485</v>
      </c>
      <c r="F26" s="46"/>
      <c r="G26" s="46"/>
      <c r="H26" s="47"/>
      <c r="I26" s="47"/>
      <c r="J26" s="47"/>
      <c r="K26" s="47"/>
      <c r="L26" s="47"/>
      <c r="M26" s="47"/>
      <c r="N26" s="47"/>
      <c r="O26" s="47"/>
      <c r="P26" s="48"/>
      <c r="Q26" s="48"/>
      <c r="R26" s="49" t="s">
        <v>594</v>
      </c>
      <c r="S26" s="50" t="s">
        <v>593</v>
      </c>
      <c r="T26" s="50">
        <f>+IF(ISERR(S26/R26*100),"N/A",ROUND(S26/R26*100,2))</f>
        <v>98.46</v>
      </c>
      <c r="U26" s="50" t="s">
        <v>593</v>
      </c>
      <c r="V26" s="50">
        <f>+IF(ISERR(U26/S26*100),"N/A",ROUND(U26/S26*100,2))</f>
        <v>100</v>
      </c>
      <c r="W26" s="51">
        <f>+IF(ISERR(U26/R26*100),"N/A",ROUND(U26/R26*100,2))</f>
        <v>98.46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2301</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5.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2302</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1.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2303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9"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612</v>
      </c>
      <c r="M4" s="167" t="s">
        <v>611</v>
      </c>
      <c r="N4" s="167"/>
      <c r="O4" s="167"/>
      <c r="P4" s="167"/>
      <c r="Q4" s="168"/>
      <c r="R4" s="17"/>
      <c r="S4" s="169" t="s">
        <v>2095</v>
      </c>
      <c r="T4" s="170"/>
      <c r="U4" s="170"/>
      <c r="V4" s="171" t="s">
        <v>601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44" t="s">
        <v>505</v>
      </c>
      <c r="D6" s="173" t="s">
        <v>541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610</v>
      </c>
      <c r="K8" s="24" t="s">
        <v>609</v>
      </c>
      <c r="L8" s="24" t="s">
        <v>608</v>
      </c>
      <c r="M8" s="24" t="s">
        <v>607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606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605</v>
      </c>
      <c r="C21" s="199"/>
      <c r="D21" s="199"/>
      <c r="E21" s="199"/>
      <c r="F21" s="199"/>
      <c r="G21" s="199"/>
      <c r="H21" s="199"/>
      <c r="I21" s="199"/>
      <c r="J21" s="199"/>
      <c r="K21" s="199"/>
      <c r="L21" s="199"/>
      <c r="M21" s="200" t="s">
        <v>505</v>
      </c>
      <c r="N21" s="200"/>
      <c r="O21" s="200" t="s">
        <v>48</v>
      </c>
      <c r="P21" s="200"/>
      <c r="Q21" s="201" t="s">
        <v>52</v>
      </c>
      <c r="R21" s="201"/>
      <c r="S21" s="33" t="s">
        <v>140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485</v>
      </c>
      <c r="F25" s="40"/>
      <c r="G25" s="40"/>
      <c r="H25" s="41"/>
      <c r="I25" s="41"/>
      <c r="J25" s="41"/>
      <c r="K25" s="41"/>
      <c r="L25" s="41"/>
      <c r="M25" s="41"/>
      <c r="N25" s="41"/>
      <c r="O25" s="41"/>
      <c r="P25" s="42"/>
      <c r="Q25" s="42"/>
      <c r="R25" s="43" t="s">
        <v>594</v>
      </c>
      <c r="S25" s="44" t="s">
        <v>10</v>
      </c>
      <c r="T25" s="42"/>
      <c r="U25" s="44" t="s">
        <v>604</v>
      </c>
      <c r="V25" s="42"/>
      <c r="W25" s="45">
        <f>+IF(ISERR(U25/R25*100),"N/A",ROUND(U25/R25*100,2))</f>
        <v>98.83</v>
      </c>
    </row>
    <row r="26" spans="2:27" ht="26.25" customHeight="1" thickBot="1">
      <c r="B26" s="219" t="s">
        <v>70</v>
      </c>
      <c r="C26" s="220"/>
      <c r="D26" s="220"/>
      <c r="E26" s="46" t="s">
        <v>485</v>
      </c>
      <c r="F26" s="46"/>
      <c r="G26" s="46"/>
      <c r="H26" s="47"/>
      <c r="I26" s="47"/>
      <c r="J26" s="47"/>
      <c r="K26" s="47"/>
      <c r="L26" s="47"/>
      <c r="M26" s="47"/>
      <c r="N26" s="47"/>
      <c r="O26" s="47"/>
      <c r="P26" s="48"/>
      <c r="Q26" s="48"/>
      <c r="R26" s="49" t="s">
        <v>594</v>
      </c>
      <c r="S26" s="50" t="s">
        <v>604</v>
      </c>
      <c r="T26" s="50">
        <f>+IF(ISERR(S26/R26*100),"N/A",ROUND(S26/R26*100,2))</f>
        <v>98.83</v>
      </c>
      <c r="U26" s="50" t="s">
        <v>604</v>
      </c>
      <c r="V26" s="50">
        <f>+IF(ISERR(U26/S26*100),"N/A",ROUND(U26/S26*100,2))</f>
        <v>100</v>
      </c>
      <c r="W26" s="51">
        <f>+IF(ISERR(U26/R26*100),"N/A",ROUND(U26/R26*100,2))</f>
        <v>98.83</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2298</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4"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2299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2300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54"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v>
      </c>
      <c r="D4" s="164" t="s">
        <v>5</v>
      </c>
      <c r="E4" s="164"/>
      <c r="F4" s="164"/>
      <c r="G4" s="164"/>
      <c r="H4" s="165"/>
      <c r="I4" s="16"/>
      <c r="J4" s="166" t="s">
        <v>6</v>
      </c>
      <c r="K4" s="164"/>
      <c r="L4" s="15" t="s">
        <v>7</v>
      </c>
      <c r="M4" s="167" t="s">
        <v>8</v>
      </c>
      <c r="N4" s="167"/>
      <c r="O4" s="167"/>
      <c r="P4" s="167"/>
      <c r="Q4" s="168"/>
      <c r="R4" s="17"/>
      <c r="S4" s="169" t="s">
        <v>2095</v>
      </c>
      <c r="T4" s="170"/>
      <c r="U4" s="170"/>
      <c r="V4" s="171" t="s">
        <v>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v>
      </c>
      <c r="D6" s="173" t="s">
        <v>13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19</v>
      </c>
      <c r="M8" s="24" t="s">
        <v>20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06.25" customHeight="1" thickTop="1" thickBot="1">
      <c r="B10" s="25" t="s">
        <v>21</v>
      </c>
      <c r="C10" s="171" t="s">
        <v>22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30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47</v>
      </c>
      <c r="C21" s="199"/>
      <c r="D21" s="199"/>
      <c r="E21" s="199"/>
      <c r="F21" s="199"/>
      <c r="G21" s="199"/>
      <c r="H21" s="199"/>
      <c r="I21" s="199"/>
      <c r="J21" s="199"/>
      <c r="K21" s="199"/>
      <c r="L21" s="199"/>
      <c r="M21" s="200" t="s">
        <v>12</v>
      </c>
      <c r="N21" s="200"/>
      <c r="O21" s="200" t="s">
        <v>48</v>
      </c>
      <c r="P21" s="200"/>
      <c r="Q21" s="201" t="s">
        <v>49</v>
      </c>
      <c r="R21" s="201"/>
      <c r="S21" s="33" t="s">
        <v>50</v>
      </c>
      <c r="T21" s="33" t="s">
        <v>50</v>
      </c>
      <c r="U21" s="33" t="s">
        <v>50</v>
      </c>
      <c r="V21" s="33">
        <f>+IF(ISERR(U21/T21*100),"N/A",ROUND(U21/T21*100,2))</f>
        <v>100</v>
      </c>
      <c r="W21" s="34">
        <f>+IF(ISERR(U21/S21*100),"N/A",ROUND(U21/S21*100,2))</f>
        <v>100</v>
      </c>
    </row>
    <row r="22" spans="2:27" ht="56.25" customHeight="1">
      <c r="B22" s="198" t="s">
        <v>51</v>
      </c>
      <c r="C22" s="199"/>
      <c r="D22" s="199"/>
      <c r="E22" s="199"/>
      <c r="F22" s="199"/>
      <c r="G22" s="199"/>
      <c r="H22" s="199"/>
      <c r="I22" s="199"/>
      <c r="J22" s="199"/>
      <c r="K22" s="199"/>
      <c r="L22" s="199"/>
      <c r="M22" s="200" t="s">
        <v>12</v>
      </c>
      <c r="N22" s="200"/>
      <c r="O22" s="200" t="s">
        <v>48</v>
      </c>
      <c r="P22" s="200"/>
      <c r="Q22" s="201" t="s">
        <v>52</v>
      </c>
      <c r="R22" s="201"/>
      <c r="S22" s="33" t="s">
        <v>53</v>
      </c>
      <c r="T22" s="33" t="s">
        <v>54</v>
      </c>
      <c r="U22" s="33" t="s">
        <v>54</v>
      </c>
      <c r="V22" s="33" t="str">
        <f>+IF(ISERR(U22/T22*100),"N/A",ROUND(U22/T22*100,2))</f>
        <v>N/A</v>
      </c>
      <c r="W22" s="34" t="str">
        <f>+IF(ISERR(U22/S22*100),"N/A",ROUND(U22/S22*100,2))</f>
        <v>N/A</v>
      </c>
    </row>
    <row r="23" spans="2:27" ht="56.25" customHeight="1">
      <c r="B23" s="198" t="s">
        <v>55</v>
      </c>
      <c r="C23" s="199"/>
      <c r="D23" s="199"/>
      <c r="E23" s="199"/>
      <c r="F23" s="199"/>
      <c r="G23" s="199"/>
      <c r="H23" s="199"/>
      <c r="I23" s="199"/>
      <c r="J23" s="199"/>
      <c r="K23" s="199"/>
      <c r="L23" s="199"/>
      <c r="M23" s="200" t="s">
        <v>12</v>
      </c>
      <c r="N23" s="200"/>
      <c r="O23" s="200" t="s">
        <v>48</v>
      </c>
      <c r="P23" s="200"/>
      <c r="Q23" s="201" t="s">
        <v>49</v>
      </c>
      <c r="R23" s="201"/>
      <c r="S23" s="33" t="s">
        <v>56</v>
      </c>
      <c r="T23" s="33" t="s">
        <v>57</v>
      </c>
      <c r="U23" s="33" t="s">
        <v>56</v>
      </c>
      <c r="V23" s="33">
        <f>+IF(ISERR(U23/T23*100),"N/A",ROUND(U23/T23*100,2))</f>
        <v>115.21</v>
      </c>
      <c r="W23" s="34">
        <f>+IF(ISERR(U23/S23*100),"N/A",ROUND(U23/S23*100,2))</f>
        <v>100</v>
      </c>
    </row>
    <row r="24" spans="2:27" ht="56.25" customHeight="1">
      <c r="B24" s="198" t="s">
        <v>58</v>
      </c>
      <c r="C24" s="199"/>
      <c r="D24" s="199"/>
      <c r="E24" s="199"/>
      <c r="F24" s="199"/>
      <c r="G24" s="199"/>
      <c r="H24" s="199"/>
      <c r="I24" s="199"/>
      <c r="J24" s="199"/>
      <c r="K24" s="199"/>
      <c r="L24" s="199"/>
      <c r="M24" s="200" t="s">
        <v>12</v>
      </c>
      <c r="N24" s="200"/>
      <c r="O24" s="200" t="s">
        <v>48</v>
      </c>
      <c r="P24" s="200"/>
      <c r="Q24" s="201" t="s">
        <v>49</v>
      </c>
      <c r="R24" s="201"/>
      <c r="S24" s="33" t="s">
        <v>50</v>
      </c>
      <c r="T24" s="33" t="s">
        <v>53</v>
      </c>
      <c r="U24" s="33" t="s">
        <v>53</v>
      </c>
      <c r="V24" s="33">
        <f>+IF(ISERR(U24/T24*100),"N/A",ROUND(U24/T24*100,2))</f>
        <v>100</v>
      </c>
      <c r="W24" s="34">
        <f>+IF(ISERR(U24/S24*100),"N/A",ROUND(U24/S24*100,2))</f>
        <v>25</v>
      </c>
    </row>
    <row r="25" spans="2:27" ht="56.25" customHeight="1" thickBot="1">
      <c r="B25" s="198" t="s">
        <v>59</v>
      </c>
      <c r="C25" s="199"/>
      <c r="D25" s="199"/>
      <c r="E25" s="199"/>
      <c r="F25" s="199"/>
      <c r="G25" s="199"/>
      <c r="H25" s="199"/>
      <c r="I25" s="199"/>
      <c r="J25" s="199"/>
      <c r="K25" s="199"/>
      <c r="L25" s="199"/>
      <c r="M25" s="200" t="s">
        <v>12</v>
      </c>
      <c r="N25" s="200"/>
      <c r="O25" s="200" t="s">
        <v>60</v>
      </c>
      <c r="P25" s="200"/>
      <c r="Q25" s="201" t="s">
        <v>49</v>
      </c>
      <c r="R25" s="201"/>
      <c r="S25" s="33" t="s">
        <v>50</v>
      </c>
      <c r="T25" s="33" t="s">
        <v>61</v>
      </c>
      <c r="U25" s="33" t="s">
        <v>61</v>
      </c>
      <c r="V25" s="33">
        <f>+IF(ISERR(U25/T25*100),"N/A",ROUND(U25/T25*100,2))</f>
        <v>100</v>
      </c>
      <c r="W25" s="34">
        <f>+IF(ISERR(U25/S25*100),"N/A",ROUND(U25/S25*100,2))</f>
        <v>50</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68</v>
      </c>
      <c r="F29" s="40"/>
      <c r="G29" s="40"/>
      <c r="H29" s="41"/>
      <c r="I29" s="41"/>
      <c r="J29" s="41"/>
      <c r="K29" s="41"/>
      <c r="L29" s="41"/>
      <c r="M29" s="41"/>
      <c r="N29" s="41"/>
      <c r="O29" s="41"/>
      <c r="P29" s="42"/>
      <c r="Q29" s="42"/>
      <c r="R29" s="43" t="s">
        <v>9</v>
      </c>
      <c r="S29" s="44" t="s">
        <v>10</v>
      </c>
      <c r="T29" s="42"/>
      <c r="U29" s="44" t="s">
        <v>69</v>
      </c>
      <c r="V29" s="42"/>
      <c r="W29" s="45">
        <f>+IF(ISERR(U29/R29*100),"N/A",ROUND(U29/R29*100,2))</f>
        <v>0.33</v>
      </c>
    </row>
    <row r="30" spans="2:27" ht="26.25" customHeight="1" thickBot="1">
      <c r="B30" s="219" t="s">
        <v>70</v>
      </c>
      <c r="C30" s="220"/>
      <c r="D30" s="220"/>
      <c r="E30" s="46" t="s">
        <v>68</v>
      </c>
      <c r="F30" s="46"/>
      <c r="G30" s="46"/>
      <c r="H30" s="47"/>
      <c r="I30" s="47"/>
      <c r="J30" s="47"/>
      <c r="K30" s="47"/>
      <c r="L30" s="47"/>
      <c r="M30" s="47"/>
      <c r="N30" s="47"/>
      <c r="O30" s="47"/>
      <c r="P30" s="48"/>
      <c r="Q30" s="48"/>
      <c r="R30" s="49" t="s">
        <v>9</v>
      </c>
      <c r="S30" s="50" t="s">
        <v>71</v>
      </c>
      <c r="T30" s="50">
        <f>+IF(ISERR(S30/R30*100),"N/A",ROUND(S30/R30*100,2))</f>
        <v>88.83</v>
      </c>
      <c r="U30" s="50" t="s">
        <v>69</v>
      </c>
      <c r="V30" s="50">
        <f>+IF(ISERR(U30/S30*100),"N/A",ROUND(U30/S30*100,2))</f>
        <v>0.38</v>
      </c>
      <c r="W30" s="51">
        <f>+IF(ISERR(U30/R30*100),"N/A",ROUND(U30/R30*100,2))</f>
        <v>0.33</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2373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3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2374</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2375</v>
      </c>
      <c r="C36" s="203"/>
      <c r="D36" s="203"/>
      <c r="E36" s="203"/>
      <c r="F36" s="203"/>
      <c r="G36" s="203"/>
      <c r="H36" s="203"/>
      <c r="I36" s="203"/>
      <c r="J36" s="203"/>
      <c r="K36" s="203"/>
      <c r="L36" s="203"/>
      <c r="M36" s="203"/>
      <c r="N36" s="203"/>
      <c r="O36" s="203"/>
      <c r="P36" s="203"/>
      <c r="Q36" s="203"/>
      <c r="R36" s="203"/>
      <c r="S36" s="203"/>
      <c r="T36" s="203"/>
      <c r="U36" s="203"/>
      <c r="V36" s="203"/>
      <c r="W36" s="204"/>
    </row>
    <row r="37" spans="2:23" ht="78.75" customHeight="1"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648</v>
      </c>
      <c r="M4" s="167" t="s">
        <v>647</v>
      </c>
      <c r="N4" s="167"/>
      <c r="O4" s="167"/>
      <c r="P4" s="167"/>
      <c r="Q4" s="168"/>
      <c r="R4" s="17"/>
      <c r="S4" s="169" t="s">
        <v>2095</v>
      </c>
      <c r="T4" s="170"/>
      <c r="U4" s="170"/>
      <c r="V4" s="171" t="s">
        <v>646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557</v>
      </c>
      <c r="D6" s="173" t="s">
        <v>556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623</v>
      </c>
      <c r="D7" s="160" t="s">
        <v>2529</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645</v>
      </c>
      <c r="K8" s="24" t="s">
        <v>644</v>
      </c>
      <c r="L8" s="24" t="s">
        <v>643</v>
      </c>
      <c r="M8" s="24" t="s">
        <v>642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6.25" customHeight="1" thickTop="1" thickBot="1">
      <c r="B10" s="25" t="s">
        <v>21</v>
      </c>
      <c r="C10" s="171" t="s">
        <v>641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457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640</v>
      </c>
      <c r="C21" s="199"/>
      <c r="D21" s="199"/>
      <c r="E21" s="199"/>
      <c r="F21" s="199"/>
      <c r="G21" s="199"/>
      <c r="H21" s="199"/>
      <c r="I21" s="199"/>
      <c r="J21" s="199"/>
      <c r="K21" s="199"/>
      <c r="L21" s="199"/>
      <c r="M21" s="200" t="s">
        <v>557</v>
      </c>
      <c r="N21" s="200"/>
      <c r="O21" s="200" t="s">
        <v>48</v>
      </c>
      <c r="P21" s="200"/>
      <c r="Q21" s="201" t="s">
        <v>49</v>
      </c>
      <c r="R21" s="201"/>
      <c r="S21" s="33" t="s">
        <v>50</v>
      </c>
      <c r="T21" s="33" t="s">
        <v>50</v>
      </c>
      <c r="U21" s="33" t="s">
        <v>103</v>
      </c>
      <c r="V21" s="33">
        <f t="shared" ref="V21:V31" si="0">+IF(ISERR(U21/T21*100),"N/A",ROUND(U21/T21*100,2))</f>
        <v>0</v>
      </c>
      <c r="W21" s="34">
        <f t="shared" ref="W21:W31" si="1">+IF(ISERR(U21/S21*100),"N/A",ROUND(U21/S21*100,2))</f>
        <v>0</v>
      </c>
    </row>
    <row r="22" spans="2:27" ht="56.25" customHeight="1">
      <c r="B22" s="198" t="s">
        <v>639</v>
      </c>
      <c r="C22" s="199"/>
      <c r="D22" s="199"/>
      <c r="E22" s="199"/>
      <c r="F22" s="199"/>
      <c r="G22" s="199"/>
      <c r="H22" s="199"/>
      <c r="I22" s="199"/>
      <c r="J22" s="199"/>
      <c r="K22" s="199"/>
      <c r="L22" s="199"/>
      <c r="M22" s="200" t="s">
        <v>557</v>
      </c>
      <c r="N22" s="200"/>
      <c r="O22" s="200" t="s">
        <v>48</v>
      </c>
      <c r="P22" s="200"/>
      <c r="Q22" s="201" t="s">
        <v>49</v>
      </c>
      <c r="R22" s="201"/>
      <c r="S22" s="33" t="s">
        <v>50</v>
      </c>
      <c r="T22" s="33" t="s">
        <v>103</v>
      </c>
      <c r="U22" s="33" t="s">
        <v>103</v>
      </c>
      <c r="V22" s="33" t="str">
        <f t="shared" si="0"/>
        <v>N/A</v>
      </c>
      <c r="W22" s="34">
        <f t="shared" si="1"/>
        <v>0</v>
      </c>
    </row>
    <row r="23" spans="2:27" ht="56.25" customHeight="1">
      <c r="B23" s="198" t="s">
        <v>638</v>
      </c>
      <c r="C23" s="199"/>
      <c r="D23" s="199"/>
      <c r="E23" s="199"/>
      <c r="F23" s="199"/>
      <c r="G23" s="199"/>
      <c r="H23" s="199"/>
      <c r="I23" s="199"/>
      <c r="J23" s="199"/>
      <c r="K23" s="199"/>
      <c r="L23" s="199"/>
      <c r="M23" s="200" t="s">
        <v>557</v>
      </c>
      <c r="N23" s="200"/>
      <c r="O23" s="200" t="s">
        <v>637</v>
      </c>
      <c r="P23" s="200"/>
      <c r="Q23" s="201" t="s">
        <v>49</v>
      </c>
      <c r="R23" s="201"/>
      <c r="S23" s="33" t="s">
        <v>50</v>
      </c>
      <c r="T23" s="33" t="s">
        <v>50</v>
      </c>
      <c r="U23" s="33" t="s">
        <v>103</v>
      </c>
      <c r="V23" s="33">
        <f t="shared" si="0"/>
        <v>0</v>
      </c>
      <c r="W23" s="34">
        <f t="shared" si="1"/>
        <v>0</v>
      </c>
    </row>
    <row r="24" spans="2:27" ht="56.25" customHeight="1">
      <c r="B24" s="198" t="s">
        <v>636</v>
      </c>
      <c r="C24" s="199"/>
      <c r="D24" s="199"/>
      <c r="E24" s="199"/>
      <c r="F24" s="199"/>
      <c r="G24" s="199"/>
      <c r="H24" s="199"/>
      <c r="I24" s="199"/>
      <c r="J24" s="199"/>
      <c r="K24" s="199"/>
      <c r="L24" s="199"/>
      <c r="M24" s="200" t="s">
        <v>557</v>
      </c>
      <c r="N24" s="200"/>
      <c r="O24" s="200" t="s">
        <v>48</v>
      </c>
      <c r="P24" s="200"/>
      <c r="Q24" s="201" t="s">
        <v>49</v>
      </c>
      <c r="R24" s="201"/>
      <c r="S24" s="33" t="s">
        <v>50</v>
      </c>
      <c r="T24" s="33" t="s">
        <v>103</v>
      </c>
      <c r="U24" s="33" t="s">
        <v>103</v>
      </c>
      <c r="V24" s="33" t="str">
        <f t="shared" si="0"/>
        <v>N/A</v>
      </c>
      <c r="W24" s="34">
        <f t="shared" si="1"/>
        <v>0</v>
      </c>
    </row>
    <row r="25" spans="2:27" ht="56.25" customHeight="1">
      <c r="B25" s="198" t="s">
        <v>635</v>
      </c>
      <c r="C25" s="199"/>
      <c r="D25" s="199"/>
      <c r="E25" s="199"/>
      <c r="F25" s="199"/>
      <c r="G25" s="199"/>
      <c r="H25" s="199"/>
      <c r="I25" s="199"/>
      <c r="J25" s="199"/>
      <c r="K25" s="199"/>
      <c r="L25" s="199"/>
      <c r="M25" s="200" t="s">
        <v>557</v>
      </c>
      <c r="N25" s="200"/>
      <c r="O25" s="200" t="s">
        <v>48</v>
      </c>
      <c r="P25" s="200"/>
      <c r="Q25" s="201" t="s">
        <v>49</v>
      </c>
      <c r="R25" s="201"/>
      <c r="S25" s="33" t="s">
        <v>50</v>
      </c>
      <c r="T25" s="33" t="s">
        <v>634</v>
      </c>
      <c r="U25" s="33" t="s">
        <v>103</v>
      </c>
      <c r="V25" s="33">
        <f t="shared" si="0"/>
        <v>0</v>
      </c>
      <c r="W25" s="34">
        <f t="shared" si="1"/>
        <v>0</v>
      </c>
    </row>
    <row r="26" spans="2:27" ht="56.25" customHeight="1">
      <c r="B26" s="198" t="s">
        <v>633</v>
      </c>
      <c r="C26" s="199"/>
      <c r="D26" s="199"/>
      <c r="E26" s="199"/>
      <c r="F26" s="199"/>
      <c r="G26" s="199"/>
      <c r="H26" s="199"/>
      <c r="I26" s="199"/>
      <c r="J26" s="199"/>
      <c r="K26" s="199"/>
      <c r="L26" s="199"/>
      <c r="M26" s="200" t="s">
        <v>557</v>
      </c>
      <c r="N26" s="200"/>
      <c r="O26" s="200" t="s">
        <v>48</v>
      </c>
      <c r="P26" s="200"/>
      <c r="Q26" s="201" t="s">
        <v>49</v>
      </c>
      <c r="R26" s="201"/>
      <c r="S26" s="33" t="s">
        <v>50</v>
      </c>
      <c r="T26" s="33" t="s">
        <v>632</v>
      </c>
      <c r="U26" s="33" t="s">
        <v>103</v>
      </c>
      <c r="V26" s="33">
        <f t="shared" si="0"/>
        <v>0</v>
      </c>
      <c r="W26" s="34">
        <f t="shared" si="1"/>
        <v>0</v>
      </c>
    </row>
    <row r="27" spans="2:27" ht="56.25" customHeight="1">
      <c r="B27" s="198" t="s">
        <v>631</v>
      </c>
      <c r="C27" s="199"/>
      <c r="D27" s="199"/>
      <c r="E27" s="199"/>
      <c r="F27" s="199"/>
      <c r="G27" s="199"/>
      <c r="H27" s="199"/>
      <c r="I27" s="199"/>
      <c r="J27" s="199"/>
      <c r="K27" s="199"/>
      <c r="L27" s="199"/>
      <c r="M27" s="200" t="s">
        <v>557</v>
      </c>
      <c r="N27" s="200"/>
      <c r="O27" s="200" t="s">
        <v>48</v>
      </c>
      <c r="P27" s="200"/>
      <c r="Q27" s="201" t="s">
        <v>49</v>
      </c>
      <c r="R27" s="201"/>
      <c r="S27" s="33" t="s">
        <v>50</v>
      </c>
      <c r="T27" s="33" t="s">
        <v>630</v>
      </c>
      <c r="U27" s="33" t="s">
        <v>103</v>
      </c>
      <c r="V27" s="33">
        <f t="shared" si="0"/>
        <v>0</v>
      </c>
      <c r="W27" s="34">
        <f t="shared" si="1"/>
        <v>0</v>
      </c>
    </row>
    <row r="28" spans="2:27" ht="56.25" customHeight="1">
      <c r="B28" s="198" t="s">
        <v>629</v>
      </c>
      <c r="C28" s="199"/>
      <c r="D28" s="199"/>
      <c r="E28" s="199"/>
      <c r="F28" s="199"/>
      <c r="G28" s="199"/>
      <c r="H28" s="199"/>
      <c r="I28" s="199"/>
      <c r="J28" s="199"/>
      <c r="K28" s="199"/>
      <c r="L28" s="199"/>
      <c r="M28" s="200" t="s">
        <v>557</v>
      </c>
      <c r="N28" s="200"/>
      <c r="O28" s="200" t="s">
        <v>48</v>
      </c>
      <c r="P28" s="200"/>
      <c r="Q28" s="201" t="s">
        <v>49</v>
      </c>
      <c r="R28" s="201"/>
      <c r="S28" s="33" t="s">
        <v>50</v>
      </c>
      <c r="T28" s="33" t="s">
        <v>628</v>
      </c>
      <c r="U28" s="33" t="s">
        <v>103</v>
      </c>
      <c r="V28" s="33">
        <f t="shared" si="0"/>
        <v>0</v>
      </c>
      <c r="W28" s="34">
        <f t="shared" si="1"/>
        <v>0</v>
      </c>
    </row>
    <row r="29" spans="2:27" ht="56.25" customHeight="1">
      <c r="B29" s="198" t="s">
        <v>627</v>
      </c>
      <c r="C29" s="199"/>
      <c r="D29" s="199"/>
      <c r="E29" s="199"/>
      <c r="F29" s="199"/>
      <c r="G29" s="199"/>
      <c r="H29" s="199"/>
      <c r="I29" s="199"/>
      <c r="J29" s="199"/>
      <c r="K29" s="199"/>
      <c r="L29" s="199"/>
      <c r="M29" s="200" t="s">
        <v>557</v>
      </c>
      <c r="N29" s="200"/>
      <c r="O29" s="200" t="s">
        <v>48</v>
      </c>
      <c r="P29" s="200"/>
      <c r="Q29" s="201" t="s">
        <v>49</v>
      </c>
      <c r="R29" s="201"/>
      <c r="S29" s="33" t="s">
        <v>50</v>
      </c>
      <c r="T29" s="33" t="s">
        <v>625</v>
      </c>
      <c r="U29" s="33" t="s">
        <v>103</v>
      </c>
      <c r="V29" s="33">
        <f t="shared" si="0"/>
        <v>0</v>
      </c>
      <c r="W29" s="34">
        <f t="shared" si="1"/>
        <v>0</v>
      </c>
    </row>
    <row r="30" spans="2:27" ht="56.25" customHeight="1">
      <c r="B30" s="198" t="s">
        <v>626</v>
      </c>
      <c r="C30" s="199"/>
      <c r="D30" s="199"/>
      <c r="E30" s="199"/>
      <c r="F30" s="199"/>
      <c r="G30" s="199"/>
      <c r="H30" s="199"/>
      <c r="I30" s="199"/>
      <c r="J30" s="199"/>
      <c r="K30" s="199"/>
      <c r="L30" s="199"/>
      <c r="M30" s="200" t="s">
        <v>557</v>
      </c>
      <c r="N30" s="200"/>
      <c r="O30" s="200" t="s">
        <v>48</v>
      </c>
      <c r="P30" s="200"/>
      <c r="Q30" s="201" t="s">
        <v>49</v>
      </c>
      <c r="R30" s="201"/>
      <c r="S30" s="33" t="s">
        <v>50</v>
      </c>
      <c r="T30" s="33" t="s">
        <v>625</v>
      </c>
      <c r="U30" s="33" t="s">
        <v>103</v>
      </c>
      <c r="V30" s="33">
        <f t="shared" si="0"/>
        <v>0</v>
      </c>
      <c r="W30" s="34">
        <f t="shared" si="1"/>
        <v>0</v>
      </c>
    </row>
    <row r="31" spans="2:27" ht="56.25" customHeight="1" thickBot="1">
      <c r="B31" s="198" t="s">
        <v>624</v>
      </c>
      <c r="C31" s="199"/>
      <c r="D31" s="199"/>
      <c r="E31" s="199"/>
      <c r="F31" s="199"/>
      <c r="G31" s="199"/>
      <c r="H31" s="199"/>
      <c r="I31" s="199"/>
      <c r="J31" s="199"/>
      <c r="K31" s="199"/>
      <c r="L31" s="199"/>
      <c r="M31" s="200" t="s">
        <v>623</v>
      </c>
      <c r="N31" s="200"/>
      <c r="O31" s="200" t="s">
        <v>622</v>
      </c>
      <c r="P31" s="200"/>
      <c r="Q31" s="201" t="s">
        <v>52</v>
      </c>
      <c r="R31" s="201"/>
      <c r="S31" s="33" t="s">
        <v>621</v>
      </c>
      <c r="T31" s="33" t="s">
        <v>54</v>
      </c>
      <c r="U31" s="33" t="s">
        <v>54</v>
      </c>
      <c r="V31" s="33" t="str">
        <f t="shared" si="0"/>
        <v>N/A</v>
      </c>
      <c r="W31" s="34" t="str">
        <f t="shared" si="1"/>
        <v>N/A</v>
      </c>
    </row>
    <row r="32" spans="2:27" ht="21.75" customHeight="1" thickTop="1" thickBot="1">
      <c r="B32" s="9" t="s">
        <v>62</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c r="B33" s="211" t="s">
        <v>2377</v>
      </c>
      <c r="C33" s="212"/>
      <c r="D33" s="212"/>
      <c r="E33" s="212"/>
      <c r="F33" s="212"/>
      <c r="G33" s="212"/>
      <c r="H33" s="212"/>
      <c r="I33" s="212"/>
      <c r="J33" s="212"/>
      <c r="K33" s="212"/>
      <c r="L33" s="212"/>
      <c r="M33" s="212"/>
      <c r="N33" s="212"/>
      <c r="O33" s="212"/>
      <c r="P33" s="212"/>
      <c r="Q33" s="213"/>
      <c r="R33" s="36" t="s">
        <v>41</v>
      </c>
      <c r="S33" s="185" t="s">
        <v>42</v>
      </c>
      <c r="T33" s="185"/>
      <c r="U33" s="37" t="s">
        <v>63</v>
      </c>
      <c r="V33" s="184" t="s">
        <v>64</v>
      </c>
      <c r="W33" s="186"/>
    </row>
    <row r="34" spans="2:25" ht="30.75" customHeight="1" thickBot="1">
      <c r="B34" s="214"/>
      <c r="C34" s="215"/>
      <c r="D34" s="215"/>
      <c r="E34" s="215"/>
      <c r="F34" s="215"/>
      <c r="G34" s="215"/>
      <c r="H34" s="215"/>
      <c r="I34" s="215"/>
      <c r="J34" s="215"/>
      <c r="K34" s="215"/>
      <c r="L34" s="215"/>
      <c r="M34" s="215"/>
      <c r="N34" s="215"/>
      <c r="O34" s="215"/>
      <c r="P34" s="215"/>
      <c r="Q34" s="216"/>
      <c r="R34" s="38" t="s">
        <v>65</v>
      </c>
      <c r="S34" s="38" t="s">
        <v>65</v>
      </c>
      <c r="T34" s="38" t="s">
        <v>48</v>
      </c>
      <c r="U34" s="38" t="s">
        <v>65</v>
      </c>
      <c r="V34" s="38" t="s">
        <v>66</v>
      </c>
      <c r="W34" s="39" t="s">
        <v>52</v>
      </c>
      <c r="Y34" s="35"/>
    </row>
    <row r="35" spans="2:25" ht="23.25" customHeight="1" thickBot="1">
      <c r="B35" s="217" t="s">
        <v>67</v>
      </c>
      <c r="C35" s="218"/>
      <c r="D35" s="218"/>
      <c r="E35" s="40" t="s">
        <v>619</v>
      </c>
      <c r="F35" s="40"/>
      <c r="G35" s="40"/>
      <c r="H35" s="41"/>
      <c r="I35" s="41"/>
      <c r="J35" s="41"/>
      <c r="K35" s="41"/>
      <c r="L35" s="41"/>
      <c r="M35" s="41"/>
      <c r="N35" s="41"/>
      <c r="O35" s="41"/>
      <c r="P35" s="42"/>
      <c r="Q35" s="42"/>
      <c r="R35" s="43" t="s">
        <v>620</v>
      </c>
      <c r="S35" s="44" t="s">
        <v>10</v>
      </c>
      <c r="T35" s="42"/>
      <c r="U35" s="44" t="s">
        <v>616</v>
      </c>
      <c r="V35" s="42"/>
      <c r="W35" s="45">
        <f>+IF(ISERR(U35/R35*100),"N/A",ROUND(U35/R35*100,2))</f>
        <v>59.76</v>
      </c>
    </row>
    <row r="36" spans="2:25" ht="26.25" customHeight="1">
      <c r="B36" s="219" t="s">
        <v>70</v>
      </c>
      <c r="C36" s="220"/>
      <c r="D36" s="220"/>
      <c r="E36" s="46" t="s">
        <v>619</v>
      </c>
      <c r="F36" s="46"/>
      <c r="G36" s="46"/>
      <c r="H36" s="47"/>
      <c r="I36" s="47"/>
      <c r="J36" s="47"/>
      <c r="K36" s="47"/>
      <c r="L36" s="47"/>
      <c r="M36" s="47"/>
      <c r="N36" s="47"/>
      <c r="O36" s="47"/>
      <c r="P36" s="48"/>
      <c r="Q36" s="48"/>
      <c r="R36" s="49" t="s">
        <v>618</v>
      </c>
      <c r="S36" s="50" t="s">
        <v>617</v>
      </c>
      <c r="T36" s="50">
        <f>+IF(ISERR(S36/R36*100),"N/A",ROUND(S36/R36*100,2))</f>
        <v>76.95</v>
      </c>
      <c r="U36" s="50" t="s">
        <v>616</v>
      </c>
      <c r="V36" s="50">
        <f>+IF(ISERR(U36/S36*100),"N/A",ROUND(U36/S36*100,2))</f>
        <v>75.66</v>
      </c>
      <c r="W36" s="51">
        <f>+IF(ISERR(U36/R36*100),"N/A",ROUND(U36/R36*100,2))</f>
        <v>58.21</v>
      </c>
    </row>
    <row r="37" spans="2:25" ht="23.25" customHeight="1" thickBot="1">
      <c r="B37" s="217" t="s">
        <v>67</v>
      </c>
      <c r="C37" s="218"/>
      <c r="D37" s="218"/>
      <c r="E37" s="40" t="s">
        <v>615</v>
      </c>
      <c r="F37" s="40"/>
      <c r="G37" s="40"/>
      <c r="H37" s="41"/>
      <c r="I37" s="41"/>
      <c r="J37" s="41"/>
      <c r="K37" s="41"/>
      <c r="L37" s="41"/>
      <c r="M37" s="41"/>
      <c r="N37" s="41"/>
      <c r="O37" s="41"/>
      <c r="P37" s="42"/>
      <c r="Q37" s="42"/>
      <c r="R37" s="43" t="s">
        <v>614</v>
      </c>
      <c r="S37" s="44" t="s">
        <v>10</v>
      </c>
      <c r="T37" s="42"/>
      <c r="U37" s="44" t="s">
        <v>613</v>
      </c>
      <c r="V37" s="42"/>
      <c r="W37" s="45">
        <f>+IF(ISERR(U37/R37*100),"N/A",ROUND(U37/R37*100,2))</f>
        <v>68.72</v>
      </c>
    </row>
    <row r="38" spans="2:25" ht="26.25" customHeight="1" thickBot="1">
      <c r="B38" s="219" t="s">
        <v>70</v>
      </c>
      <c r="C38" s="220"/>
      <c r="D38" s="220"/>
      <c r="E38" s="46" t="s">
        <v>615</v>
      </c>
      <c r="F38" s="46"/>
      <c r="G38" s="46"/>
      <c r="H38" s="47"/>
      <c r="I38" s="47"/>
      <c r="J38" s="47"/>
      <c r="K38" s="47"/>
      <c r="L38" s="47"/>
      <c r="M38" s="47"/>
      <c r="N38" s="47"/>
      <c r="O38" s="47"/>
      <c r="P38" s="48"/>
      <c r="Q38" s="48"/>
      <c r="R38" s="49" t="s">
        <v>614</v>
      </c>
      <c r="S38" s="50" t="s">
        <v>613</v>
      </c>
      <c r="T38" s="50">
        <f>+IF(ISERR(S38/R38*100),"N/A",ROUND(S38/R38*100,2))</f>
        <v>68.72</v>
      </c>
      <c r="U38" s="50" t="s">
        <v>613</v>
      </c>
      <c r="V38" s="50">
        <f>+IF(ISERR(U38/S38*100),"N/A",ROUND(U38/S38*100,2))</f>
        <v>100</v>
      </c>
      <c r="W38" s="51">
        <f>+IF(ISERR(U38/R38*100),"N/A",ROUND(U38/R38*100,2))</f>
        <v>68.72</v>
      </c>
    </row>
    <row r="39" spans="2:25" ht="22.5" customHeight="1" thickTop="1" thickBot="1">
      <c r="B39" s="9" t="s">
        <v>72</v>
      </c>
      <c r="C39" s="10"/>
      <c r="D39" s="10"/>
      <c r="E39" s="10"/>
      <c r="F39" s="10"/>
      <c r="G39" s="10"/>
      <c r="H39" s="11"/>
      <c r="I39" s="11"/>
      <c r="J39" s="11"/>
      <c r="K39" s="11"/>
      <c r="L39" s="11"/>
      <c r="M39" s="11"/>
      <c r="N39" s="11"/>
      <c r="O39" s="11"/>
      <c r="P39" s="11"/>
      <c r="Q39" s="11"/>
      <c r="R39" s="11"/>
      <c r="S39" s="11"/>
      <c r="T39" s="11"/>
      <c r="U39" s="11"/>
      <c r="V39" s="11"/>
      <c r="W39" s="12"/>
    </row>
    <row r="40" spans="2:25" ht="37.5" customHeight="1" thickTop="1">
      <c r="B40" s="202" t="s">
        <v>2295</v>
      </c>
      <c r="C40" s="203"/>
      <c r="D40" s="203"/>
      <c r="E40" s="203"/>
      <c r="F40" s="203"/>
      <c r="G40" s="203"/>
      <c r="H40" s="203"/>
      <c r="I40" s="203"/>
      <c r="J40" s="203"/>
      <c r="K40" s="203"/>
      <c r="L40" s="203"/>
      <c r="M40" s="203"/>
      <c r="N40" s="203"/>
      <c r="O40" s="203"/>
      <c r="P40" s="203"/>
      <c r="Q40" s="203"/>
      <c r="R40" s="203"/>
      <c r="S40" s="203"/>
      <c r="T40" s="203"/>
      <c r="U40" s="203"/>
      <c r="V40" s="203"/>
      <c r="W40" s="204"/>
    </row>
    <row r="41" spans="2:25" ht="184.5" customHeight="1" thickBot="1">
      <c r="B41" s="205"/>
      <c r="C41" s="206"/>
      <c r="D41" s="206"/>
      <c r="E41" s="206"/>
      <c r="F41" s="206"/>
      <c r="G41" s="206"/>
      <c r="H41" s="206"/>
      <c r="I41" s="206"/>
      <c r="J41" s="206"/>
      <c r="K41" s="206"/>
      <c r="L41" s="206"/>
      <c r="M41" s="206"/>
      <c r="N41" s="206"/>
      <c r="O41" s="206"/>
      <c r="P41" s="206"/>
      <c r="Q41" s="206"/>
      <c r="R41" s="206"/>
      <c r="S41" s="206"/>
      <c r="T41" s="206"/>
      <c r="U41" s="206"/>
      <c r="V41" s="206"/>
      <c r="W41" s="207"/>
    </row>
    <row r="42" spans="2:25" ht="37.5" customHeight="1" thickTop="1">
      <c r="B42" s="202" t="s">
        <v>2296</v>
      </c>
      <c r="C42" s="203"/>
      <c r="D42" s="203"/>
      <c r="E42" s="203"/>
      <c r="F42" s="203"/>
      <c r="G42" s="203"/>
      <c r="H42" s="203"/>
      <c r="I42" s="203"/>
      <c r="J42" s="203"/>
      <c r="K42" s="203"/>
      <c r="L42" s="203"/>
      <c r="M42" s="203"/>
      <c r="N42" s="203"/>
      <c r="O42" s="203"/>
      <c r="P42" s="203"/>
      <c r="Q42" s="203"/>
      <c r="R42" s="203"/>
      <c r="S42" s="203"/>
      <c r="T42" s="203"/>
      <c r="U42" s="203"/>
      <c r="V42" s="203"/>
      <c r="W42" s="204"/>
    </row>
    <row r="43" spans="2:25" ht="176.25" customHeight="1" thickBot="1">
      <c r="B43" s="205"/>
      <c r="C43" s="206"/>
      <c r="D43" s="206"/>
      <c r="E43" s="206"/>
      <c r="F43" s="206"/>
      <c r="G43" s="206"/>
      <c r="H43" s="206"/>
      <c r="I43" s="206"/>
      <c r="J43" s="206"/>
      <c r="K43" s="206"/>
      <c r="L43" s="206"/>
      <c r="M43" s="206"/>
      <c r="N43" s="206"/>
      <c r="O43" s="206"/>
      <c r="P43" s="206"/>
      <c r="Q43" s="206"/>
      <c r="R43" s="206"/>
      <c r="S43" s="206"/>
      <c r="T43" s="206"/>
      <c r="U43" s="206"/>
      <c r="V43" s="206"/>
      <c r="W43" s="207"/>
    </row>
    <row r="44" spans="2:25" ht="37.5" customHeight="1" thickTop="1">
      <c r="B44" s="202" t="s">
        <v>2297</v>
      </c>
      <c r="C44" s="203"/>
      <c r="D44" s="203"/>
      <c r="E44" s="203"/>
      <c r="F44" s="203"/>
      <c r="G44" s="203"/>
      <c r="H44" s="203"/>
      <c r="I44" s="203"/>
      <c r="J44" s="203"/>
      <c r="K44" s="203"/>
      <c r="L44" s="203"/>
      <c r="M44" s="203"/>
      <c r="N44" s="203"/>
      <c r="O44" s="203"/>
      <c r="P44" s="203"/>
      <c r="Q44" s="203"/>
      <c r="R44" s="203"/>
      <c r="S44" s="203"/>
      <c r="T44" s="203"/>
      <c r="U44" s="203"/>
      <c r="V44" s="203"/>
      <c r="W44" s="204"/>
    </row>
    <row r="45" spans="2:25" ht="205.5" customHeight="1" thickBot="1">
      <c r="B45" s="208"/>
      <c r="C45" s="209"/>
      <c r="D45" s="209"/>
      <c r="E45" s="209"/>
      <c r="F45" s="209"/>
      <c r="G45" s="209"/>
      <c r="H45" s="209"/>
      <c r="I45" s="209"/>
      <c r="J45" s="209"/>
      <c r="K45" s="209"/>
      <c r="L45" s="209"/>
      <c r="M45" s="209"/>
      <c r="N45" s="209"/>
      <c r="O45" s="209"/>
      <c r="P45" s="209"/>
      <c r="Q45" s="209"/>
      <c r="R45" s="209"/>
      <c r="S45" s="209"/>
      <c r="T45" s="209"/>
      <c r="U45" s="209"/>
      <c r="V45" s="209"/>
      <c r="W45" s="210"/>
    </row>
  </sheetData>
  <mergeCells count="9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8:D38"/>
    <mergeCell ref="B40:W41"/>
    <mergeCell ref="B42:W43"/>
    <mergeCell ref="B44:W45"/>
    <mergeCell ref="B33:Q34"/>
    <mergeCell ref="S33:T33"/>
    <mergeCell ref="V33:W33"/>
    <mergeCell ref="B35:D35"/>
    <mergeCell ref="B36:D36"/>
    <mergeCell ref="B37:D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1" min="1" max="22" man="1"/>
    <brk id="43"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4.5" customHeight="1" thickTop="1" thickBot="1">
      <c r="A4" s="13"/>
      <c r="B4" s="14" t="s">
        <v>3</v>
      </c>
      <c r="C4" s="15" t="s">
        <v>429</v>
      </c>
      <c r="D4" s="164" t="s">
        <v>428</v>
      </c>
      <c r="E4" s="164"/>
      <c r="F4" s="164"/>
      <c r="G4" s="164"/>
      <c r="H4" s="165"/>
      <c r="I4" s="16"/>
      <c r="J4" s="166" t="s">
        <v>6</v>
      </c>
      <c r="K4" s="164"/>
      <c r="L4" s="15" t="s">
        <v>660</v>
      </c>
      <c r="M4" s="167" t="s">
        <v>659</v>
      </c>
      <c r="N4" s="167"/>
      <c r="O4" s="167"/>
      <c r="P4" s="167"/>
      <c r="Q4" s="168"/>
      <c r="R4" s="17"/>
      <c r="S4" s="169" t="s">
        <v>2095</v>
      </c>
      <c r="T4" s="170"/>
      <c r="U4" s="170"/>
      <c r="V4" s="171" t="s">
        <v>658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470</v>
      </c>
      <c r="D6" s="173" t="s">
        <v>2526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657</v>
      </c>
      <c r="K8" s="24" t="s">
        <v>657</v>
      </c>
      <c r="L8" s="24" t="s">
        <v>656</v>
      </c>
      <c r="M8" s="24" t="s">
        <v>655</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654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472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653</v>
      </c>
      <c r="C21" s="199"/>
      <c r="D21" s="199"/>
      <c r="E21" s="199"/>
      <c r="F21" s="199"/>
      <c r="G21" s="199"/>
      <c r="H21" s="199"/>
      <c r="I21" s="199"/>
      <c r="J21" s="199"/>
      <c r="K21" s="199"/>
      <c r="L21" s="199"/>
      <c r="M21" s="200" t="s">
        <v>470</v>
      </c>
      <c r="N21" s="200"/>
      <c r="O21" s="200" t="s">
        <v>48</v>
      </c>
      <c r="P21" s="200"/>
      <c r="Q21" s="201" t="s">
        <v>49</v>
      </c>
      <c r="R21" s="201"/>
      <c r="S21" s="33" t="s">
        <v>61</v>
      </c>
      <c r="T21" s="33" t="s">
        <v>61</v>
      </c>
      <c r="U21" s="33" t="s">
        <v>652</v>
      </c>
      <c r="V21" s="33">
        <f>+IF(ISERR(U21/T21*100),"N/A",ROUND(U21/T21*100,2))</f>
        <v>103</v>
      </c>
      <c r="W21" s="34">
        <f>+IF(ISERR(U21/S21*100),"N/A",ROUND(U21/S21*100,2))</f>
        <v>103</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466</v>
      </c>
      <c r="F25" s="40"/>
      <c r="G25" s="40"/>
      <c r="H25" s="41"/>
      <c r="I25" s="41"/>
      <c r="J25" s="41"/>
      <c r="K25" s="41"/>
      <c r="L25" s="41"/>
      <c r="M25" s="41"/>
      <c r="N25" s="41"/>
      <c r="O25" s="41"/>
      <c r="P25" s="42"/>
      <c r="Q25" s="42"/>
      <c r="R25" s="43" t="s">
        <v>651</v>
      </c>
      <c r="S25" s="44" t="s">
        <v>10</v>
      </c>
      <c r="T25" s="42"/>
      <c r="U25" s="44" t="s">
        <v>649</v>
      </c>
      <c r="V25" s="42"/>
      <c r="W25" s="45">
        <f>+IF(ISERR(U25/R25*100),"N/A",ROUND(U25/R25*100,2))</f>
        <v>64.33</v>
      </c>
    </row>
    <row r="26" spans="2:27" ht="26.25" customHeight="1" thickBot="1">
      <c r="B26" s="219" t="s">
        <v>70</v>
      </c>
      <c r="C26" s="220"/>
      <c r="D26" s="220"/>
      <c r="E26" s="46" t="s">
        <v>466</v>
      </c>
      <c r="F26" s="46"/>
      <c r="G26" s="46"/>
      <c r="H26" s="47"/>
      <c r="I26" s="47"/>
      <c r="J26" s="47"/>
      <c r="K26" s="47"/>
      <c r="L26" s="47"/>
      <c r="M26" s="47"/>
      <c r="N26" s="47"/>
      <c r="O26" s="47"/>
      <c r="P26" s="48"/>
      <c r="Q26" s="48"/>
      <c r="R26" s="49" t="s">
        <v>650</v>
      </c>
      <c r="S26" s="50" t="s">
        <v>649</v>
      </c>
      <c r="T26" s="50">
        <f>+IF(ISERR(S26/R26*100),"N/A",ROUND(S26/R26*100,2))</f>
        <v>65.209999999999994</v>
      </c>
      <c r="U26" s="50" t="s">
        <v>649</v>
      </c>
      <c r="V26" s="50">
        <f>+IF(ISERR(U26/S26*100),"N/A",ROUND(U26/S26*100,2))</f>
        <v>100</v>
      </c>
      <c r="W26" s="51">
        <f>+IF(ISERR(U26/R26*100),"N/A",ROUND(U26/R26*100,2))</f>
        <v>65.209999999999994</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2292</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2293</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2294</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429</v>
      </c>
      <c r="D4" s="164" t="s">
        <v>428</v>
      </c>
      <c r="E4" s="164"/>
      <c r="F4" s="164"/>
      <c r="G4" s="164"/>
      <c r="H4" s="165"/>
      <c r="I4" s="16"/>
      <c r="J4" s="166" t="s">
        <v>6</v>
      </c>
      <c r="K4" s="164"/>
      <c r="L4" s="15" t="s">
        <v>672</v>
      </c>
      <c r="M4" s="167" t="s">
        <v>671</v>
      </c>
      <c r="N4" s="167"/>
      <c r="O4" s="167"/>
      <c r="P4" s="167"/>
      <c r="Q4" s="168"/>
      <c r="R4" s="17"/>
      <c r="S4" s="169" t="s">
        <v>2095</v>
      </c>
      <c r="T4" s="170"/>
      <c r="U4" s="170"/>
      <c r="V4" s="171" t="s">
        <v>670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470</v>
      </c>
      <c r="D6" s="173" t="s">
        <v>2527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669</v>
      </c>
      <c r="K8" s="24" t="s">
        <v>669</v>
      </c>
      <c r="L8" s="24" t="s">
        <v>668</v>
      </c>
      <c r="M8" s="24" t="s">
        <v>667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666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472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665</v>
      </c>
      <c r="C21" s="199"/>
      <c r="D21" s="199"/>
      <c r="E21" s="199"/>
      <c r="F21" s="199"/>
      <c r="G21" s="199"/>
      <c r="H21" s="199"/>
      <c r="I21" s="199"/>
      <c r="J21" s="199"/>
      <c r="K21" s="199"/>
      <c r="L21" s="199"/>
      <c r="M21" s="200" t="s">
        <v>470</v>
      </c>
      <c r="N21" s="200"/>
      <c r="O21" s="200" t="s">
        <v>48</v>
      </c>
      <c r="P21" s="200"/>
      <c r="Q21" s="201" t="s">
        <v>49</v>
      </c>
      <c r="R21" s="201"/>
      <c r="S21" s="33" t="s">
        <v>61</v>
      </c>
      <c r="T21" s="33" t="s">
        <v>61</v>
      </c>
      <c r="U21" s="33" t="s">
        <v>664</v>
      </c>
      <c r="V21" s="33">
        <f>+IF(ISERR(U21/T21*100),"N/A",ROUND(U21/T21*100,2))</f>
        <v>110.8</v>
      </c>
      <c r="W21" s="34">
        <f>+IF(ISERR(U21/S21*100),"N/A",ROUND(U21/S21*100,2))</f>
        <v>110.8</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466</v>
      </c>
      <c r="F25" s="40"/>
      <c r="G25" s="40"/>
      <c r="H25" s="41"/>
      <c r="I25" s="41"/>
      <c r="J25" s="41"/>
      <c r="K25" s="41"/>
      <c r="L25" s="41"/>
      <c r="M25" s="41"/>
      <c r="N25" s="41"/>
      <c r="O25" s="41"/>
      <c r="P25" s="42"/>
      <c r="Q25" s="42"/>
      <c r="R25" s="43" t="s">
        <v>663</v>
      </c>
      <c r="S25" s="44" t="s">
        <v>10</v>
      </c>
      <c r="T25" s="42"/>
      <c r="U25" s="44" t="s">
        <v>661</v>
      </c>
      <c r="V25" s="42"/>
      <c r="W25" s="45">
        <f>+IF(ISERR(U25/R25*100),"N/A",ROUND(U25/R25*100,2))</f>
        <v>57.05</v>
      </c>
    </row>
    <row r="26" spans="2:27" ht="26.25" customHeight="1" thickBot="1">
      <c r="B26" s="219" t="s">
        <v>70</v>
      </c>
      <c r="C26" s="220"/>
      <c r="D26" s="220"/>
      <c r="E26" s="46" t="s">
        <v>466</v>
      </c>
      <c r="F26" s="46"/>
      <c r="G26" s="46"/>
      <c r="H26" s="47"/>
      <c r="I26" s="47"/>
      <c r="J26" s="47"/>
      <c r="K26" s="47"/>
      <c r="L26" s="47"/>
      <c r="M26" s="47"/>
      <c r="N26" s="47"/>
      <c r="O26" s="47"/>
      <c r="P26" s="48"/>
      <c r="Q26" s="48"/>
      <c r="R26" s="49" t="s">
        <v>662</v>
      </c>
      <c r="S26" s="50" t="s">
        <v>661</v>
      </c>
      <c r="T26" s="50">
        <f>+IF(ISERR(S26/R26*100),"N/A",ROUND(S26/R26*100,2))</f>
        <v>57.65</v>
      </c>
      <c r="U26" s="50" t="s">
        <v>661</v>
      </c>
      <c r="V26" s="50">
        <f>+IF(ISERR(U26/S26*100),"N/A",ROUND(U26/S26*100,2))</f>
        <v>100</v>
      </c>
      <c r="W26" s="51">
        <f>+IF(ISERR(U26/R26*100),"N/A",ROUND(U26/R26*100,2))</f>
        <v>57.65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2289</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2290</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2291</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427</v>
      </c>
      <c r="M4" s="167" t="s">
        <v>727</v>
      </c>
      <c r="N4" s="167"/>
      <c r="O4" s="167"/>
      <c r="P4" s="167"/>
      <c r="Q4" s="168"/>
      <c r="R4" s="17"/>
      <c r="S4" s="169" t="s">
        <v>2095</v>
      </c>
      <c r="T4" s="170"/>
      <c r="U4" s="170"/>
      <c r="V4" s="171" t="s">
        <v>726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691</v>
      </c>
      <c r="D6" s="173" t="s">
        <v>725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708</v>
      </c>
      <c r="D7" s="160" t="s">
        <v>724</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706</v>
      </c>
      <c r="D8" s="160" t="s">
        <v>723</v>
      </c>
      <c r="E8" s="160"/>
      <c r="F8" s="160"/>
      <c r="G8" s="160"/>
      <c r="H8" s="160"/>
      <c r="I8" s="20"/>
      <c r="J8" s="24" t="s">
        <v>722</v>
      </c>
      <c r="K8" s="24" t="s">
        <v>721</v>
      </c>
      <c r="L8" s="24" t="s">
        <v>720</v>
      </c>
      <c r="M8" s="24" t="s">
        <v>719</v>
      </c>
      <c r="N8" s="23"/>
      <c r="O8" s="20"/>
      <c r="P8" s="161" t="s">
        <v>10</v>
      </c>
      <c r="Q8" s="161"/>
      <c r="R8" s="161"/>
      <c r="S8" s="161"/>
      <c r="T8" s="161"/>
      <c r="U8" s="161"/>
      <c r="V8" s="161"/>
      <c r="W8" s="161"/>
    </row>
    <row r="9" spans="1:29" ht="30" customHeight="1">
      <c r="B9" s="21"/>
      <c r="C9" s="19" t="s">
        <v>701</v>
      </c>
      <c r="D9" s="160" t="s">
        <v>718</v>
      </c>
      <c r="E9" s="160"/>
      <c r="F9" s="160"/>
      <c r="G9" s="160"/>
      <c r="H9" s="160"/>
      <c r="I9" s="160" t="s">
        <v>10</v>
      </c>
      <c r="J9" s="160"/>
      <c r="K9" s="160"/>
      <c r="L9" s="160"/>
      <c r="M9" s="160"/>
      <c r="N9" s="160"/>
      <c r="O9" s="160"/>
      <c r="P9" s="160"/>
      <c r="Q9" s="160"/>
      <c r="R9" s="160"/>
      <c r="S9" s="160"/>
      <c r="T9" s="160"/>
      <c r="U9" s="160"/>
      <c r="V9" s="160"/>
      <c r="W9" s="161"/>
    </row>
    <row r="10" spans="1:29" ht="30" customHeight="1">
      <c r="B10" s="21"/>
      <c r="C10" s="19" t="s">
        <v>693</v>
      </c>
      <c r="D10" s="160" t="s">
        <v>717</v>
      </c>
      <c r="E10" s="160"/>
      <c r="F10" s="160"/>
      <c r="G10" s="160"/>
      <c r="H10" s="160"/>
      <c r="I10" s="161" t="s">
        <v>10</v>
      </c>
      <c r="J10" s="161"/>
      <c r="K10" s="161"/>
      <c r="L10" s="161"/>
      <c r="M10" s="161"/>
      <c r="N10" s="161"/>
      <c r="O10" s="161"/>
      <c r="P10" s="161"/>
      <c r="Q10" s="161"/>
      <c r="R10" s="161"/>
      <c r="S10" s="161"/>
      <c r="T10" s="161"/>
      <c r="U10" s="161"/>
      <c r="V10" s="161"/>
      <c r="W10" s="161"/>
    </row>
    <row r="11" spans="1:29" ht="25.5" customHeight="1" thickBot="1">
      <c r="B11" s="21"/>
      <c r="C11" s="161" t="s">
        <v>10</v>
      </c>
      <c r="D11" s="161"/>
      <c r="E11" s="161"/>
      <c r="F11" s="161"/>
      <c r="G11" s="161"/>
      <c r="H11" s="161"/>
      <c r="I11" s="161"/>
      <c r="J11" s="161"/>
      <c r="K11" s="161"/>
      <c r="L11" s="161"/>
      <c r="M11" s="161"/>
      <c r="N11" s="161"/>
      <c r="O11" s="161"/>
      <c r="P11" s="161"/>
      <c r="Q11" s="161"/>
      <c r="R11" s="161"/>
      <c r="S11" s="161"/>
      <c r="T11" s="161"/>
      <c r="U11" s="161"/>
      <c r="V11" s="161"/>
      <c r="W11" s="161"/>
    </row>
    <row r="12" spans="1:29" ht="233.25" customHeight="1" thickTop="1" thickBot="1">
      <c r="B12" s="25" t="s">
        <v>21</v>
      </c>
      <c r="C12" s="171" t="s">
        <v>716</v>
      </c>
      <c r="D12" s="171"/>
      <c r="E12" s="171"/>
      <c r="F12" s="171"/>
      <c r="G12" s="171"/>
      <c r="H12" s="171"/>
      <c r="I12" s="171"/>
      <c r="J12" s="171"/>
      <c r="K12" s="171"/>
      <c r="L12" s="171"/>
      <c r="M12" s="171"/>
      <c r="N12" s="171"/>
      <c r="O12" s="171"/>
      <c r="P12" s="171"/>
      <c r="Q12" s="171"/>
      <c r="R12" s="171"/>
      <c r="S12" s="171"/>
      <c r="T12" s="171"/>
      <c r="U12" s="171"/>
      <c r="V12" s="171"/>
      <c r="W12" s="172"/>
    </row>
    <row r="13" spans="1:29" ht="9" customHeight="1" thickTop="1" thickBot="1"/>
    <row r="14" spans="1:29" ht="21.75" customHeight="1" thickTop="1" thickBot="1">
      <c r="B14" s="9" t="s">
        <v>23</v>
      </c>
      <c r="C14" s="10"/>
      <c r="D14" s="10"/>
      <c r="E14" s="10"/>
      <c r="F14" s="10"/>
      <c r="G14" s="10"/>
      <c r="H14" s="11"/>
      <c r="I14" s="11"/>
      <c r="J14" s="11"/>
      <c r="K14" s="11"/>
      <c r="L14" s="11"/>
      <c r="M14" s="11"/>
      <c r="N14" s="11"/>
      <c r="O14" s="11"/>
      <c r="P14" s="11"/>
      <c r="Q14" s="11"/>
      <c r="R14" s="11"/>
      <c r="S14" s="11"/>
      <c r="T14" s="11"/>
      <c r="U14" s="11"/>
      <c r="V14" s="11"/>
      <c r="W14" s="12"/>
    </row>
    <row r="15" spans="1:29" ht="19.5" customHeight="1" thickTop="1">
      <c r="B15" s="175" t="s">
        <v>24</v>
      </c>
      <c r="C15" s="176"/>
      <c r="D15" s="176"/>
      <c r="E15" s="176"/>
      <c r="F15" s="176"/>
      <c r="G15" s="176"/>
      <c r="H15" s="176"/>
      <c r="I15" s="176"/>
      <c r="J15" s="28"/>
      <c r="K15" s="176" t="s">
        <v>25</v>
      </c>
      <c r="L15" s="176"/>
      <c r="M15" s="176"/>
      <c r="N15" s="176"/>
      <c r="O15" s="176"/>
      <c r="P15" s="176"/>
      <c r="Q15" s="176"/>
      <c r="R15" s="29"/>
      <c r="S15" s="176" t="s">
        <v>26</v>
      </c>
      <c r="T15" s="176"/>
      <c r="U15" s="176"/>
      <c r="V15" s="176"/>
      <c r="W15" s="177"/>
    </row>
    <row r="16" spans="1:29" ht="98.25" customHeight="1">
      <c r="B16" s="18" t="s">
        <v>27</v>
      </c>
      <c r="C16" s="173" t="s">
        <v>10</v>
      </c>
      <c r="D16" s="173"/>
      <c r="E16" s="173"/>
      <c r="F16" s="173"/>
      <c r="G16" s="173"/>
      <c r="H16" s="173"/>
      <c r="I16" s="173"/>
      <c r="J16" s="30"/>
      <c r="K16" s="30" t="s">
        <v>28</v>
      </c>
      <c r="L16" s="173" t="s">
        <v>10</v>
      </c>
      <c r="M16" s="173"/>
      <c r="N16" s="173"/>
      <c r="O16" s="173"/>
      <c r="P16" s="173"/>
      <c r="Q16" s="173"/>
      <c r="R16" s="20"/>
      <c r="S16" s="30" t="s">
        <v>29</v>
      </c>
      <c r="T16" s="178" t="s">
        <v>715</v>
      </c>
      <c r="U16" s="178"/>
      <c r="V16" s="178"/>
      <c r="W16" s="178"/>
    </row>
    <row r="17" spans="2:27" ht="86.25" customHeight="1">
      <c r="B17" s="18" t="s">
        <v>31</v>
      </c>
      <c r="C17" s="173" t="s">
        <v>10</v>
      </c>
      <c r="D17" s="173"/>
      <c r="E17" s="173"/>
      <c r="F17" s="173"/>
      <c r="G17" s="173"/>
      <c r="H17" s="173"/>
      <c r="I17" s="173"/>
      <c r="J17" s="30"/>
      <c r="K17" s="30" t="s">
        <v>31</v>
      </c>
      <c r="L17" s="173" t="s">
        <v>10</v>
      </c>
      <c r="M17" s="173"/>
      <c r="N17" s="173"/>
      <c r="O17" s="173"/>
      <c r="P17" s="173"/>
      <c r="Q17" s="173"/>
      <c r="R17" s="20"/>
      <c r="S17" s="30" t="s">
        <v>32</v>
      </c>
      <c r="T17" s="178" t="s">
        <v>10</v>
      </c>
      <c r="U17" s="178"/>
      <c r="V17" s="178"/>
      <c r="W17" s="178"/>
    </row>
    <row r="18" spans="2:27" ht="25.5" customHeight="1" thickBot="1">
      <c r="B18" s="31" t="s">
        <v>33</v>
      </c>
      <c r="C18" s="179" t="s">
        <v>10</v>
      </c>
      <c r="D18" s="179"/>
      <c r="E18" s="179"/>
      <c r="F18" s="179"/>
      <c r="G18" s="179"/>
      <c r="H18" s="179"/>
      <c r="I18" s="179"/>
      <c r="J18" s="179"/>
      <c r="K18" s="179"/>
      <c r="L18" s="179"/>
      <c r="M18" s="179"/>
      <c r="N18" s="179"/>
      <c r="O18" s="179"/>
      <c r="P18" s="179"/>
      <c r="Q18" s="179"/>
      <c r="R18" s="179"/>
      <c r="S18" s="179"/>
      <c r="T18" s="179"/>
      <c r="U18" s="179"/>
      <c r="V18" s="179"/>
      <c r="W18" s="180"/>
    </row>
    <row r="19" spans="2:27" ht="21.75" customHeight="1" thickTop="1" thickBot="1">
      <c r="B19" s="9" t="s">
        <v>34</v>
      </c>
      <c r="C19" s="10"/>
      <c r="D19" s="10"/>
      <c r="E19" s="10"/>
      <c r="F19" s="10"/>
      <c r="G19" s="10"/>
      <c r="H19" s="11"/>
      <c r="I19" s="11"/>
      <c r="J19" s="11"/>
      <c r="K19" s="11"/>
      <c r="L19" s="11"/>
      <c r="M19" s="11"/>
      <c r="N19" s="11"/>
      <c r="O19" s="11"/>
      <c r="P19" s="11"/>
      <c r="Q19" s="11"/>
      <c r="R19" s="11"/>
      <c r="S19" s="11"/>
      <c r="T19" s="11"/>
      <c r="U19" s="11"/>
      <c r="V19" s="11"/>
      <c r="W19" s="12"/>
    </row>
    <row r="20" spans="2:27" ht="25.5" customHeight="1" thickTop="1" thickBot="1">
      <c r="B20" s="181" t="s">
        <v>35</v>
      </c>
      <c r="C20" s="182"/>
      <c r="D20" s="182"/>
      <c r="E20" s="182"/>
      <c r="F20" s="182"/>
      <c r="G20" s="182"/>
      <c r="H20" s="182"/>
      <c r="I20" s="182"/>
      <c r="J20" s="182"/>
      <c r="K20" s="182"/>
      <c r="L20" s="182"/>
      <c r="M20" s="182"/>
      <c r="N20" s="182"/>
      <c r="O20" s="182"/>
      <c r="P20" s="182"/>
      <c r="Q20" s="182"/>
      <c r="R20" s="182"/>
      <c r="S20" s="182"/>
      <c r="T20" s="183"/>
      <c r="U20" s="184" t="s">
        <v>36</v>
      </c>
      <c r="V20" s="185"/>
      <c r="W20" s="186"/>
    </row>
    <row r="21" spans="2:27" ht="12.75" customHeight="1">
      <c r="B21" s="187" t="s">
        <v>37</v>
      </c>
      <c r="C21" s="188"/>
      <c r="D21" s="188"/>
      <c r="E21" s="188"/>
      <c r="F21" s="188"/>
      <c r="G21" s="188"/>
      <c r="H21" s="188"/>
      <c r="I21" s="188"/>
      <c r="J21" s="188"/>
      <c r="K21" s="188"/>
      <c r="L21" s="188"/>
      <c r="M21" s="188" t="s">
        <v>38</v>
      </c>
      <c r="N21" s="188"/>
      <c r="O21" s="188" t="s">
        <v>39</v>
      </c>
      <c r="P21" s="188"/>
      <c r="Q21" s="188" t="s">
        <v>40</v>
      </c>
      <c r="R21" s="188"/>
      <c r="S21" s="188" t="s">
        <v>41</v>
      </c>
      <c r="T21" s="191" t="s">
        <v>42</v>
      </c>
      <c r="U21" s="193" t="s">
        <v>43</v>
      </c>
      <c r="V21" s="195" t="s">
        <v>44</v>
      </c>
      <c r="W21" s="196" t="s">
        <v>45</v>
      </c>
    </row>
    <row r="22" spans="2:27" ht="27" customHeight="1" thickBot="1">
      <c r="B22" s="189"/>
      <c r="C22" s="190"/>
      <c r="D22" s="190"/>
      <c r="E22" s="190"/>
      <c r="F22" s="190"/>
      <c r="G22" s="190"/>
      <c r="H22" s="190"/>
      <c r="I22" s="190"/>
      <c r="J22" s="190"/>
      <c r="K22" s="190"/>
      <c r="L22" s="190"/>
      <c r="M22" s="190"/>
      <c r="N22" s="190"/>
      <c r="O22" s="190"/>
      <c r="P22" s="190"/>
      <c r="Q22" s="190"/>
      <c r="R22" s="190"/>
      <c r="S22" s="190"/>
      <c r="T22" s="192"/>
      <c r="U22" s="194"/>
      <c r="V22" s="190"/>
      <c r="W22" s="197"/>
      <c r="Z22" s="32" t="s">
        <v>10</v>
      </c>
      <c r="AA22" s="32" t="s">
        <v>46</v>
      </c>
    </row>
    <row r="23" spans="2:27" ht="56.25" customHeight="1">
      <c r="B23" s="198" t="s">
        <v>714</v>
      </c>
      <c r="C23" s="199"/>
      <c r="D23" s="199"/>
      <c r="E23" s="199"/>
      <c r="F23" s="199"/>
      <c r="G23" s="199"/>
      <c r="H23" s="199"/>
      <c r="I23" s="199"/>
      <c r="J23" s="199"/>
      <c r="K23" s="199"/>
      <c r="L23" s="199"/>
      <c r="M23" s="200" t="s">
        <v>708</v>
      </c>
      <c r="N23" s="200"/>
      <c r="O23" s="200" t="s">
        <v>48</v>
      </c>
      <c r="P23" s="200"/>
      <c r="Q23" s="201" t="s">
        <v>52</v>
      </c>
      <c r="R23" s="201"/>
      <c r="S23" s="33" t="s">
        <v>50</v>
      </c>
      <c r="T23" s="33" t="s">
        <v>54</v>
      </c>
      <c r="U23" s="33" t="s">
        <v>54</v>
      </c>
      <c r="V23" s="33" t="str">
        <f t="shared" ref="V23:V36" si="0">+IF(ISERR(U23/T23*100),"N/A",ROUND(U23/T23*100,2))</f>
        <v>N/A</v>
      </c>
      <c r="W23" s="34" t="str">
        <f t="shared" ref="W23:W36" si="1">+IF(ISERR(U23/S23*100),"N/A",ROUND(U23/S23*100,2))</f>
        <v>N/A</v>
      </c>
    </row>
    <row r="24" spans="2:27" ht="56.25" customHeight="1">
      <c r="B24" s="198" t="s">
        <v>713</v>
      </c>
      <c r="C24" s="199"/>
      <c r="D24" s="199"/>
      <c r="E24" s="199"/>
      <c r="F24" s="199"/>
      <c r="G24" s="199"/>
      <c r="H24" s="199"/>
      <c r="I24" s="199"/>
      <c r="J24" s="199"/>
      <c r="K24" s="199"/>
      <c r="L24" s="199"/>
      <c r="M24" s="200" t="s">
        <v>708</v>
      </c>
      <c r="N24" s="200"/>
      <c r="O24" s="200" t="s">
        <v>48</v>
      </c>
      <c r="P24" s="200"/>
      <c r="Q24" s="201" t="s">
        <v>52</v>
      </c>
      <c r="R24" s="201"/>
      <c r="S24" s="33" t="s">
        <v>50</v>
      </c>
      <c r="T24" s="33" t="s">
        <v>54</v>
      </c>
      <c r="U24" s="33" t="s">
        <v>54</v>
      </c>
      <c r="V24" s="33" t="str">
        <f t="shared" si="0"/>
        <v>N/A</v>
      </c>
      <c r="W24" s="34" t="str">
        <f t="shared" si="1"/>
        <v>N/A</v>
      </c>
    </row>
    <row r="25" spans="2:27" ht="56.25" customHeight="1">
      <c r="B25" s="198" t="s">
        <v>712</v>
      </c>
      <c r="C25" s="199"/>
      <c r="D25" s="199"/>
      <c r="E25" s="199"/>
      <c r="F25" s="199"/>
      <c r="G25" s="199"/>
      <c r="H25" s="199"/>
      <c r="I25" s="199"/>
      <c r="J25" s="199"/>
      <c r="K25" s="199"/>
      <c r="L25" s="199"/>
      <c r="M25" s="200" t="s">
        <v>708</v>
      </c>
      <c r="N25" s="200"/>
      <c r="O25" s="200" t="s">
        <v>48</v>
      </c>
      <c r="P25" s="200"/>
      <c r="Q25" s="201" t="s">
        <v>52</v>
      </c>
      <c r="R25" s="201"/>
      <c r="S25" s="33" t="s">
        <v>50</v>
      </c>
      <c r="T25" s="33" t="s">
        <v>54</v>
      </c>
      <c r="U25" s="33" t="s">
        <v>54</v>
      </c>
      <c r="V25" s="33" t="str">
        <f t="shared" si="0"/>
        <v>N/A</v>
      </c>
      <c r="W25" s="34" t="str">
        <f t="shared" si="1"/>
        <v>N/A</v>
      </c>
    </row>
    <row r="26" spans="2:27" ht="56.25" customHeight="1">
      <c r="B26" s="198" t="s">
        <v>711</v>
      </c>
      <c r="C26" s="199"/>
      <c r="D26" s="199"/>
      <c r="E26" s="199"/>
      <c r="F26" s="199"/>
      <c r="G26" s="199"/>
      <c r="H26" s="199"/>
      <c r="I26" s="199"/>
      <c r="J26" s="199"/>
      <c r="K26" s="199"/>
      <c r="L26" s="199"/>
      <c r="M26" s="200" t="s">
        <v>708</v>
      </c>
      <c r="N26" s="200"/>
      <c r="O26" s="200" t="s">
        <v>48</v>
      </c>
      <c r="P26" s="200"/>
      <c r="Q26" s="201" t="s">
        <v>52</v>
      </c>
      <c r="R26" s="201"/>
      <c r="S26" s="33" t="s">
        <v>50</v>
      </c>
      <c r="T26" s="33" t="s">
        <v>54</v>
      </c>
      <c r="U26" s="33" t="s">
        <v>54</v>
      </c>
      <c r="V26" s="33" t="str">
        <f t="shared" si="0"/>
        <v>N/A</v>
      </c>
      <c r="W26" s="34" t="str">
        <f t="shared" si="1"/>
        <v>N/A</v>
      </c>
    </row>
    <row r="27" spans="2:27" ht="56.25" customHeight="1">
      <c r="B27" s="198" t="s">
        <v>710</v>
      </c>
      <c r="C27" s="199"/>
      <c r="D27" s="199"/>
      <c r="E27" s="199"/>
      <c r="F27" s="199"/>
      <c r="G27" s="199"/>
      <c r="H27" s="199"/>
      <c r="I27" s="199"/>
      <c r="J27" s="199"/>
      <c r="K27" s="199"/>
      <c r="L27" s="199"/>
      <c r="M27" s="200" t="s">
        <v>708</v>
      </c>
      <c r="N27" s="200"/>
      <c r="O27" s="200" t="s">
        <v>48</v>
      </c>
      <c r="P27" s="200"/>
      <c r="Q27" s="201" t="s">
        <v>52</v>
      </c>
      <c r="R27" s="201"/>
      <c r="S27" s="33" t="s">
        <v>50</v>
      </c>
      <c r="T27" s="33" t="s">
        <v>54</v>
      </c>
      <c r="U27" s="33" t="s">
        <v>54</v>
      </c>
      <c r="V27" s="33" t="str">
        <f t="shared" si="0"/>
        <v>N/A</v>
      </c>
      <c r="W27" s="34" t="str">
        <f t="shared" si="1"/>
        <v>N/A</v>
      </c>
    </row>
    <row r="28" spans="2:27" ht="56.25" customHeight="1">
      <c r="B28" s="198" t="s">
        <v>709</v>
      </c>
      <c r="C28" s="199"/>
      <c r="D28" s="199"/>
      <c r="E28" s="199"/>
      <c r="F28" s="199"/>
      <c r="G28" s="199"/>
      <c r="H28" s="199"/>
      <c r="I28" s="199"/>
      <c r="J28" s="199"/>
      <c r="K28" s="199"/>
      <c r="L28" s="199"/>
      <c r="M28" s="200" t="s">
        <v>708</v>
      </c>
      <c r="N28" s="200"/>
      <c r="O28" s="200" t="s">
        <v>48</v>
      </c>
      <c r="P28" s="200"/>
      <c r="Q28" s="201" t="s">
        <v>52</v>
      </c>
      <c r="R28" s="201"/>
      <c r="S28" s="33" t="s">
        <v>50</v>
      </c>
      <c r="T28" s="33" t="s">
        <v>54</v>
      </c>
      <c r="U28" s="33" t="s">
        <v>54</v>
      </c>
      <c r="V28" s="33" t="str">
        <f t="shared" si="0"/>
        <v>N/A</v>
      </c>
      <c r="W28" s="34" t="str">
        <f t="shared" si="1"/>
        <v>N/A</v>
      </c>
    </row>
    <row r="29" spans="2:27" ht="56.25" customHeight="1">
      <c r="B29" s="198" t="s">
        <v>707</v>
      </c>
      <c r="C29" s="199"/>
      <c r="D29" s="199"/>
      <c r="E29" s="199"/>
      <c r="F29" s="199"/>
      <c r="G29" s="199"/>
      <c r="H29" s="199"/>
      <c r="I29" s="199"/>
      <c r="J29" s="199"/>
      <c r="K29" s="199"/>
      <c r="L29" s="199"/>
      <c r="M29" s="200" t="s">
        <v>706</v>
      </c>
      <c r="N29" s="200"/>
      <c r="O29" s="200" t="s">
        <v>48</v>
      </c>
      <c r="P29" s="200"/>
      <c r="Q29" s="201" t="s">
        <v>52</v>
      </c>
      <c r="R29" s="201"/>
      <c r="S29" s="33" t="s">
        <v>705</v>
      </c>
      <c r="T29" s="33" t="s">
        <v>54</v>
      </c>
      <c r="U29" s="33" t="s">
        <v>54</v>
      </c>
      <c r="V29" s="33" t="str">
        <f t="shared" si="0"/>
        <v>N/A</v>
      </c>
      <c r="W29" s="34" t="str">
        <f t="shared" si="1"/>
        <v>N/A</v>
      </c>
    </row>
    <row r="30" spans="2:27" ht="56.25" customHeight="1">
      <c r="B30" s="198" t="s">
        <v>704</v>
      </c>
      <c r="C30" s="199"/>
      <c r="D30" s="199"/>
      <c r="E30" s="199"/>
      <c r="F30" s="199"/>
      <c r="G30" s="199"/>
      <c r="H30" s="199"/>
      <c r="I30" s="199"/>
      <c r="J30" s="199"/>
      <c r="K30" s="199"/>
      <c r="L30" s="199"/>
      <c r="M30" s="200" t="s">
        <v>701</v>
      </c>
      <c r="N30" s="200"/>
      <c r="O30" s="200" t="s">
        <v>48</v>
      </c>
      <c r="P30" s="200"/>
      <c r="Q30" s="201" t="s">
        <v>49</v>
      </c>
      <c r="R30" s="201"/>
      <c r="S30" s="33" t="s">
        <v>178</v>
      </c>
      <c r="T30" s="33" t="s">
        <v>178</v>
      </c>
      <c r="U30" s="33" t="s">
        <v>703</v>
      </c>
      <c r="V30" s="33">
        <f t="shared" si="0"/>
        <v>91.29</v>
      </c>
      <c r="W30" s="34">
        <f t="shared" si="1"/>
        <v>91.29</v>
      </c>
    </row>
    <row r="31" spans="2:27" ht="56.25" customHeight="1">
      <c r="B31" s="198" t="s">
        <v>702</v>
      </c>
      <c r="C31" s="199"/>
      <c r="D31" s="199"/>
      <c r="E31" s="199"/>
      <c r="F31" s="199"/>
      <c r="G31" s="199"/>
      <c r="H31" s="199"/>
      <c r="I31" s="199"/>
      <c r="J31" s="199"/>
      <c r="K31" s="199"/>
      <c r="L31" s="199"/>
      <c r="M31" s="200" t="s">
        <v>701</v>
      </c>
      <c r="N31" s="200"/>
      <c r="O31" s="200" t="s">
        <v>48</v>
      </c>
      <c r="P31" s="200"/>
      <c r="Q31" s="201" t="s">
        <v>49</v>
      </c>
      <c r="R31" s="201"/>
      <c r="S31" s="33" t="s">
        <v>700</v>
      </c>
      <c r="T31" s="33" t="s">
        <v>699</v>
      </c>
      <c r="U31" s="33" t="s">
        <v>698</v>
      </c>
      <c r="V31" s="33">
        <f t="shared" si="0"/>
        <v>122.99</v>
      </c>
      <c r="W31" s="34">
        <f t="shared" si="1"/>
        <v>109.74</v>
      </c>
    </row>
    <row r="32" spans="2:27" ht="56.25" customHeight="1">
      <c r="B32" s="198" t="s">
        <v>697</v>
      </c>
      <c r="C32" s="199"/>
      <c r="D32" s="199"/>
      <c r="E32" s="199"/>
      <c r="F32" s="199"/>
      <c r="G32" s="199"/>
      <c r="H32" s="199"/>
      <c r="I32" s="199"/>
      <c r="J32" s="199"/>
      <c r="K32" s="199"/>
      <c r="L32" s="199"/>
      <c r="M32" s="200" t="s">
        <v>693</v>
      </c>
      <c r="N32" s="200"/>
      <c r="O32" s="200" t="s">
        <v>48</v>
      </c>
      <c r="P32" s="200"/>
      <c r="Q32" s="201" t="s">
        <v>52</v>
      </c>
      <c r="R32" s="201"/>
      <c r="S32" s="33" t="s">
        <v>61</v>
      </c>
      <c r="T32" s="33" t="s">
        <v>54</v>
      </c>
      <c r="U32" s="33" t="s">
        <v>54</v>
      </c>
      <c r="V32" s="33" t="str">
        <f t="shared" si="0"/>
        <v>N/A</v>
      </c>
      <c r="W32" s="34" t="str">
        <f t="shared" si="1"/>
        <v>N/A</v>
      </c>
    </row>
    <row r="33" spans="2:25" ht="56.25" customHeight="1">
      <c r="B33" s="198" t="s">
        <v>696</v>
      </c>
      <c r="C33" s="199"/>
      <c r="D33" s="199"/>
      <c r="E33" s="199"/>
      <c r="F33" s="199"/>
      <c r="G33" s="199"/>
      <c r="H33" s="199"/>
      <c r="I33" s="199"/>
      <c r="J33" s="199"/>
      <c r="K33" s="199"/>
      <c r="L33" s="199"/>
      <c r="M33" s="200" t="s">
        <v>693</v>
      </c>
      <c r="N33" s="200"/>
      <c r="O33" s="200" t="s">
        <v>48</v>
      </c>
      <c r="P33" s="200"/>
      <c r="Q33" s="201" t="s">
        <v>49</v>
      </c>
      <c r="R33" s="201"/>
      <c r="S33" s="33" t="s">
        <v>61</v>
      </c>
      <c r="T33" s="33" t="s">
        <v>50</v>
      </c>
      <c r="U33" s="33" t="s">
        <v>50</v>
      </c>
      <c r="V33" s="33">
        <f t="shared" si="0"/>
        <v>100</v>
      </c>
      <c r="W33" s="34">
        <f t="shared" si="1"/>
        <v>200</v>
      </c>
    </row>
    <row r="34" spans="2:25" ht="56.25" customHeight="1">
      <c r="B34" s="198" t="s">
        <v>695</v>
      </c>
      <c r="C34" s="199"/>
      <c r="D34" s="199"/>
      <c r="E34" s="199"/>
      <c r="F34" s="199"/>
      <c r="G34" s="199"/>
      <c r="H34" s="199"/>
      <c r="I34" s="199"/>
      <c r="J34" s="199"/>
      <c r="K34" s="199"/>
      <c r="L34" s="199"/>
      <c r="M34" s="200" t="s">
        <v>693</v>
      </c>
      <c r="N34" s="200"/>
      <c r="O34" s="200" t="s">
        <v>48</v>
      </c>
      <c r="P34" s="200"/>
      <c r="Q34" s="201" t="s">
        <v>49</v>
      </c>
      <c r="R34" s="201"/>
      <c r="S34" s="33" t="s">
        <v>61</v>
      </c>
      <c r="T34" s="33" t="s">
        <v>50</v>
      </c>
      <c r="U34" s="33" t="s">
        <v>50</v>
      </c>
      <c r="V34" s="33">
        <f t="shared" si="0"/>
        <v>100</v>
      </c>
      <c r="W34" s="34">
        <f t="shared" si="1"/>
        <v>200</v>
      </c>
    </row>
    <row r="35" spans="2:25" ht="56.25" customHeight="1">
      <c r="B35" s="198" t="s">
        <v>694</v>
      </c>
      <c r="C35" s="199"/>
      <c r="D35" s="199"/>
      <c r="E35" s="199"/>
      <c r="F35" s="199"/>
      <c r="G35" s="199"/>
      <c r="H35" s="199"/>
      <c r="I35" s="199"/>
      <c r="J35" s="199"/>
      <c r="K35" s="199"/>
      <c r="L35" s="199"/>
      <c r="M35" s="200" t="s">
        <v>693</v>
      </c>
      <c r="N35" s="200"/>
      <c r="O35" s="200" t="s">
        <v>48</v>
      </c>
      <c r="P35" s="200"/>
      <c r="Q35" s="201" t="s">
        <v>49</v>
      </c>
      <c r="R35" s="201"/>
      <c r="S35" s="33" t="s">
        <v>61</v>
      </c>
      <c r="T35" s="33" t="s">
        <v>50</v>
      </c>
      <c r="U35" s="33" t="s">
        <v>50</v>
      </c>
      <c r="V35" s="33">
        <f t="shared" si="0"/>
        <v>100</v>
      </c>
      <c r="W35" s="34">
        <f t="shared" si="1"/>
        <v>200</v>
      </c>
    </row>
    <row r="36" spans="2:25" ht="56.25" customHeight="1" thickBot="1">
      <c r="B36" s="198" t="s">
        <v>692</v>
      </c>
      <c r="C36" s="199"/>
      <c r="D36" s="199"/>
      <c r="E36" s="199"/>
      <c r="F36" s="199"/>
      <c r="G36" s="199"/>
      <c r="H36" s="199"/>
      <c r="I36" s="199"/>
      <c r="J36" s="199"/>
      <c r="K36" s="199"/>
      <c r="L36" s="199"/>
      <c r="M36" s="200" t="s">
        <v>691</v>
      </c>
      <c r="N36" s="200"/>
      <c r="O36" s="200" t="s">
        <v>48</v>
      </c>
      <c r="P36" s="200"/>
      <c r="Q36" s="201" t="s">
        <v>52</v>
      </c>
      <c r="R36" s="201"/>
      <c r="S36" s="33" t="s">
        <v>690</v>
      </c>
      <c r="T36" s="33" t="s">
        <v>54</v>
      </c>
      <c r="U36" s="33" t="s">
        <v>54</v>
      </c>
      <c r="V36" s="33" t="str">
        <f t="shared" si="0"/>
        <v>N/A</v>
      </c>
      <c r="W36" s="34" t="str">
        <f t="shared" si="1"/>
        <v>N/A</v>
      </c>
    </row>
    <row r="37" spans="2:25" ht="21.75" customHeight="1" thickTop="1" thickBot="1">
      <c r="B37" s="9" t="s">
        <v>62</v>
      </c>
      <c r="C37" s="10"/>
      <c r="D37" s="10"/>
      <c r="E37" s="10"/>
      <c r="F37" s="10"/>
      <c r="G37" s="10"/>
      <c r="H37" s="11"/>
      <c r="I37" s="11"/>
      <c r="J37" s="11"/>
      <c r="K37" s="11"/>
      <c r="L37" s="11"/>
      <c r="M37" s="11"/>
      <c r="N37" s="11"/>
      <c r="O37" s="11"/>
      <c r="P37" s="11"/>
      <c r="Q37" s="11"/>
      <c r="R37" s="11"/>
      <c r="S37" s="11"/>
      <c r="T37" s="11"/>
      <c r="U37" s="11"/>
      <c r="V37" s="11"/>
      <c r="W37" s="12"/>
      <c r="X37" s="35"/>
    </row>
    <row r="38" spans="2:25" ht="29.25" customHeight="1" thickTop="1" thickBot="1">
      <c r="B38" s="211" t="s">
        <v>2377</v>
      </c>
      <c r="C38" s="212"/>
      <c r="D38" s="212"/>
      <c r="E38" s="212"/>
      <c r="F38" s="212"/>
      <c r="G38" s="212"/>
      <c r="H38" s="212"/>
      <c r="I38" s="212"/>
      <c r="J38" s="212"/>
      <c r="K38" s="212"/>
      <c r="L38" s="212"/>
      <c r="M38" s="212"/>
      <c r="N38" s="212"/>
      <c r="O38" s="212"/>
      <c r="P38" s="212"/>
      <c r="Q38" s="213"/>
      <c r="R38" s="36" t="s">
        <v>41</v>
      </c>
      <c r="S38" s="185" t="s">
        <v>42</v>
      </c>
      <c r="T38" s="185"/>
      <c r="U38" s="37" t="s">
        <v>63</v>
      </c>
      <c r="V38" s="184" t="s">
        <v>64</v>
      </c>
      <c r="W38" s="186"/>
    </row>
    <row r="39" spans="2:25" ht="30.75" customHeight="1" thickBot="1">
      <c r="B39" s="214"/>
      <c r="C39" s="215"/>
      <c r="D39" s="215"/>
      <c r="E39" s="215"/>
      <c r="F39" s="215"/>
      <c r="G39" s="215"/>
      <c r="H39" s="215"/>
      <c r="I39" s="215"/>
      <c r="J39" s="215"/>
      <c r="K39" s="215"/>
      <c r="L39" s="215"/>
      <c r="M39" s="215"/>
      <c r="N39" s="215"/>
      <c r="O39" s="215"/>
      <c r="P39" s="215"/>
      <c r="Q39" s="216"/>
      <c r="R39" s="38" t="s">
        <v>65</v>
      </c>
      <c r="S39" s="38" t="s">
        <v>65</v>
      </c>
      <c r="T39" s="38" t="s">
        <v>48</v>
      </c>
      <c r="U39" s="38" t="s">
        <v>65</v>
      </c>
      <c r="V39" s="38" t="s">
        <v>66</v>
      </c>
      <c r="W39" s="39" t="s">
        <v>52</v>
      </c>
      <c r="Y39" s="35"/>
    </row>
    <row r="40" spans="2:25" ht="23.25" customHeight="1" thickBot="1">
      <c r="B40" s="217" t="s">
        <v>67</v>
      </c>
      <c r="C40" s="218"/>
      <c r="D40" s="218"/>
      <c r="E40" s="40" t="s">
        <v>688</v>
      </c>
      <c r="F40" s="40"/>
      <c r="G40" s="40"/>
      <c r="H40" s="41"/>
      <c r="I40" s="41"/>
      <c r="J40" s="41"/>
      <c r="K40" s="41"/>
      <c r="L40" s="41"/>
      <c r="M40" s="41"/>
      <c r="N40" s="41"/>
      <c r="O40" s="41"/>
      <c r="P40" s="42"/>
      <c r="Q40" s="42"/>
      <c r="R40" s="43" t="s">
        <v>689</v>
      </c>
      <c r="S40" s="44" t="s">
        <v>10</v>
      </c>
      <c r="T40" s="42"/>
      <c r="U40" s="44" t="s">
        <v>103</v>
      </c>
      <c r="V40" s="42"/>
      <c r="W40" s="45">
        <f t="shared" ref="W40:W49" si="2">+IF(ISERR(U40/R40*100),"N/A",ROUND(U40/R40*100,2))</f>
        <v>0</v>
      </c>
    </row>
    <row r="41" spans="2:25" ht="26.25" customHeight="1">
      <c r="B41" s="219" t="s">
        <v>70</v>
      </c>
      <c r="C41" s="220"/>
      <c r="D41" s="220"/>
      <c r="E41" s="46" t="s">
        <v>688</v>
      </c>
      <c r="F41" s="46"/>
      <c r="G41" s="46"/>
      <c r="H41" s="47"/>
      <c r="I41" s="47"/>
      <c r="J41" s="47"/>
      <c r="K41" s="47"/>
      <c r="L41" s="47"/>
      <c r="M41" s="47"/>
      <c r="N41" s="47"/>
      <c r="O41" s="47"/>
      <c r="P41" s="48"/>
      <c r="Q41" s="48"/>
      <c r="R41" s="49" t="s">
        <v>687</v>
      </c>
      <c r="S41" s="50" t="s">
        <v>103</v>
      </c>
      <c r="T41" s="50">
        <f>+IF(ISERR(S41/R41*100),"N/A",ROUND(S41/R41*100,2))</f>
        <v>0</v>
      </c>
      <c r="U41" s="50" t="s">
        <v>103</v>
      </c>
      <c r="V41" s="50" t="str">
        <f>+IF(ISERR(U41/S41*100),"N/A",ROUND(U41/S41*100,2))</f>
        <v>N/A</v>
      </c>
      <c r="W41" s="51">
        <f t="shared" si="2"/>
        <v>0</v>
      </c>
    </row>
    <row r="42" spans="2:25" ht="23.25" customHeight="1" thickBot="1">
      <c r="B42" s="217" t="s">
        <v>67</v>
      </c>
      <c r="C42" s="218"/>
      <c r="D42" s="218"/>
      <c r="E42" s="40" t="s">
        <v>685</v>
      </c>
      <c r="F42" s="40"/>
      <c r="G42" s="40"/>
      <c r="H42" s="41"/>
      <c r="I42" s="41"/>
      <c r="J42" s="41"/>
      <c r="K42" s="41"/>
      <c r="L42" s="41"/>
      <c r="M42" s="41"/>
      <c r="N42" s="41"/>
      <c r="O42" s="41"/>
      <c r="P42" s="42"/>
      <c r="Q42" s="42"/>
      <c r="R42" s="43" t="s">
        <v>686</v>
      </c>
      <c r="S42" s="44" t="s">
        <v>10</v>
      </c>
      <c r="T42" s="42"/>
      <c r="U42" s="44" t="s">
        <v>683</v>
      </c>
      <c r="V42" s="42"/>
      <c r="W42" s="45">
        <f t="shared" si="2"/>
        <v>100.41</v>
      </c>
    </row>
    <row r="43" spans="2:25" ht="26.25" customHeight="1">
      <c r="B43" s="219" t="s">
        <v>70</v>
      </c>
      <c r="C43" s="220"/>
      <c r="D43" s="220"/>
      <c r="E43" s="46" t="s">
        <v>685</v>
      </c>
      <c r="F43" s="46"/>
      <c r="G43" s="46"/>
      <c r="H43" s="47"/>
      <c r="I43" s="47"/>
      <c r="J43" s="47"/>
      <c r="K43" s="47"/>
      <c r="L43" s="47"/>
      <c r="M43" s="47"/>
      <c r="N43" s="47"/>
      <c r="O43" s="47"/>
      <c r="P43" s="48"/>
      <c r="Q43" s="48"/>
      <c r="R43" s="49" t="s">
        <v>684</v>
      </c>
      <c r="S43" s="50" t="s">
        <v>683</v>
      </c>
      <c r="T43" s="50">
        <f>+IF(ISERR(S43/R43*100),"N/A",ROUND(S43/R43*100,2))</f>
        <v>96.44</v>
      </c>
      <c r="U43" s="50" t="s">
        <v>683</v>
      </c>
      <c r="V43" s="50">
        <f>+IF(ISERR(U43/S43*100),"N/A",ROUND(U43/S43*100,2))</f>
        <v>100</v>
      </c>
      <c r="W43" s="51">
        <f t="shared" si="2"/>
        <v>96.44</v>
      </c>
    </row>
    <row r="44" spans="2:25" ht="23.25" customHeight="1" thickBot="1">
      <c r="B44" s="217" t="s">
        <v>67</v>
      </c>
      <c r="C44" s="218"/>
      <c r="D44" s="218"/>
      <c r="E44" s="40" t="s">
        <v>681</v>
      </c>
      <c r="F44" s="40"/>
      <c r="G44" s="40"/>
      <c r="H44" s="41"/>
      <c r="I44" s="41"/>
      <c r="J44" s="41"/>
      <c r="K44" s="41"/>
      <c r="L44" s="41"/>
      <c r="M44" s="41"/>
      <c r="N44" s="41"/>
      <c r="O44" s="41"/>
      <c r="P44" s="42"/>
      <c r="Q44" s="42"/>
      <c r="R44" s="43" t="s">
        <v>682</v>
      </c>
      <c r="S44" s="44" t="s">
        <v>10</v>
      </c>
      <c r="T44" s="42"/>
      <c r="U44" s="44" t="s">
        <v>679</v>
      </c>
      <c r="V44" s="42"/>
      <c r="W44" s="45">
        <f t="shared" si="2"/>
        <v>88.81</v>
      </c>
    </row>
    <row r="45" spans="2:25" ht="26.25" customHeight="1">
      <c r="B45" s="219" t="s">
        <v>70</v>
      </c>
      <c r="C45" s="220"/>
      <c r="D45" s="220"/>
      <c r="E45" s="46" t="s">
        <v>681</v>
      </c>
      <c r="F45" s="46"/>
      <c r="G45" s="46"/>
      <c r="H45" s="47"/>
      <c r="I45" s="47"/>
      <c r="J45" s="47"/>
      <c r="K45" s="47"/>
      <c r="L45" s="47"/>
      <c r="M45" s="47"/>
      <c r="N45" s="47"/>
      <c r="O45" s="47"/>
      <c r="P45" s="48"/>
      <c r="Q45" s="48"/>
      <c r="R45" s="49" t="s">
        <v>680</v>
      </c>
      <c r="S45" s="50" t="s">
        <v>679</v>
      </c>
      <c r="T45" s="50">
        <f>+IF(ISERR(S45/R45*100),"N/A",ROUND(S45/R45*100,2))</f>
        <v>91.3</v>
      </c>
      <c r="U45" s="50" t="s">
        <v>679</v>
      </c>
      <c r="V45" s="50">
        <f>+IF(ISERR(U45/S45*100),"N/A",ROUND(U45/S45*100,2))</f>
        <v>100</v>
      </c>
      <c r="W45" s="51">
        <f t="shared" si="2"/>
        <v>91.3</v>
      </c>
    </row>
    <row r="46" spans="2:25" ht="23.25" customHeight="1" thickBot="1">
      <c r="B46" s="217" t="s">
        <v>67</v>
      </c>
      <c r="C46" s="218"/>
      <c r="D46" s="218"/>
      <c r="E46" s="40" t="s">
        <v>677</v>
      </c>
      <c r="F46" s="40"/>
      <c r="G46" s="40"/>
      <c r="H46" s="41"/>
      <c r="I46" s="41"/>
      <c r="J46" s="41"/>
      <c r="K46" s="41"/>
      <c r="L46" s="41"/>
      <c r="M46" s="41"/>
      <c r="N46" s="41"/>
      <c r="O46" s="41"/>
      <c r="P46" s="42"/>
      <c r="Q46" s="42"/>
      <c r="R46" s="43" t="s">
        <v>678</v>
      </c>
      <c r="S46" s="44" t="s">
        <v>10</v>
      </c>
      <c r="T46" s="42"/>
      <c r="U46" s="44" t="s">
        <v>121</v>
      </c>
      <c r="V46" s="42"/>
      <c r="W46" s="45">
        <f t="shared" si="2"/>
        <v>60.71</v>
      </c>
    </row>
    <row r="47" spans="2:25" ht="26.25" customHeight="1">
      <c r="B47" s="219" t="s">
        <v>70</v>
      </c>
      <c r="C47" s="220"/>
      <c r="D47" s="220"/>
      <c r="E47" s="46" t="s">
        <v>677</v>
      </c>
      <c r="F47" s="46"/>
      <c r="G47" s="46"/>
      <c r="H47" s="47"/>
      <c r="I47" s="47"/>
      <c r="J47" s="47"/>
      <c r="K47" s="47"/>
      <c r="L47" s="47"/>
      <c r="M47" s="47"/>
      <c r="N47" s="47"/>
      <c r="O47" s="47"/>
      <c r="P47" s="48"/>
      <c r="Q47" s="48"/>
      <c r="R47" s="49" t="s">
        <v>676</v>
      </c>
      <c r="S47" s="50" t="s">
        <v>121</v>
      </c>
      <c r="T47" s="50">
        <f>+IF(ISERR(S47/R47*100),"N/A",ROUND(S47/R47*100,2))</f>
        <v>45.7</v>
      </c>
      <c r="U47" s="50" t="s">
        <v>121</v>
      </c>
      <c r="V47" s="50">
        <f>+IF(ISERR(U47/S47*100),"N/A",ROUND(U47/S47*100,2))</f>
        <v>100</v>
      </c>
      <c r="W47" s="51">
        <f t="shared" si="2"/>
        <v>45.7</v>
      </c>
    </row>
    <row r="48" spans="2:25" ht="23.25" customHeight="1" thickBot="1">
      <c r="B48" s="217" t="s">
        <v>67</v>
      </c>
      <c r="C48" s="218"/>
      <c r="D48" s="218"/>
      <c r="E48" s="40" t="s">
        <v>674</v>
      </c>
      <c r="F48" s="40"/>
      <c r="G48" s="40"/>
      <c r="H48" s="41"/>
      <c r="I48" s="41"/>
      <c r="J48" s="41"/>
      <c r="K48" s="41"/>
      <c r="L48" s="41"/>
      <c r="M48" s="41"/>
      <c r="N48" s="41"/>
      <c r="O48" s="41"/>
      <c r="P48" s="42"/>
      <c r="Q48" s="42"/>
      <c r="R48" s="43" t="s">
        <v>675</v>
      </c>
      <c r="S48" s="44" t="s">
        <v>10</v>
      </c>
      <c r="T48" s="42"/>
      <c r="U48" s="44" t="s">
        <v>103</v>
      </c>
      <c r="V48" s="42"/>
      <c r="W48" s="45">
        <f t="shared" si="2"/>
        <v>0</v>
      </c>
    </row>
    <row r="49" spans="2:23" ht="26.25" customHeight="1" thickBot="1">
      <c r="B49" s="219" t="s">
        <v>70</v>
      </c>
      <c r="C49" s="220"/>
      <c r="D49" s="220"/>
      <c r="E49" s="46" t="s">
        <v>674</v>
      </c>
      <c r="F49" s="46"/>
      <c r="G49" s="46"/>
      <c r="H49" s="47"/>
      <c r="I49" s="47"/>
      <c r="J49" s="47"/>
      <c r="K49" s="47"/>
      <c r="L49" s="47"/>
      <c r="M49" s="47"/>
      <c r="N49" s="47"/>
      <c r="O49" s="47"/>
      <c r="P49" s="48"/>
      <c r="Q49" s="48"/>
      <c r="R49" s="49" t="s">
        <v>673</v>
      </c>
      <c r="S49" s="50" t="s">
        <v>625</v>
      </c>
      <c r="T49" s="50">
        <f>+IF(ISERR(S49/R49*100),"N/A",ROUND(S49/R49*100,2))</f>
        <v>40</v>
      </c>
      <c r="U49" s="50" t="s">
        <v>103</v>
      </c>
      <c r="V49" s="50">
        <f>+IF(ISERR(U49/S49*100),"N/A",ROUND(U49/S49*100,2))</f>
        <v>0</v>
      </c>
      <c r="W49" s="51">
        <f t="shared" si="2"/>
        <v>0</v>
      </c>
    </row>
    <row r="50" spans="2:23" ht="22.5" customHeight="1" thickTop="1" thickBot="1">
      <c r="B50" s="9" t="s">
        <v>72</v>
      </c>
      <c r="C50" s="10"/>
      <c r="D50" s="10"/>
      <c r="E50" s="10"/>
      <c r="F50" s="10"/>
      <c r="G50" s="10"/>
      <c r="H50" s="11"/>
      <c r="I50" s="11"/>
      <c r="J50" s="11"/>
      <c r="K50" s="11"/>
      <c r="L50" s="11"/>
      <c r="M50" s="11"/>
      <c r="N50" s="11"/>
      <c r="O50" s="11"/>
      <c r="P50" s="11"/>
      <c r="Q50" s="11"/>
      <c r="R50" s="11"/>
      <c r="S50" s="11"/>
      <c r="T50" s="11"/>
      <c r="U50" s="11"/>
      <c r="V50" s="11"/>
      <c r="W50" s="12"/>
    </row>
    <row r="51" spans="2:23" ht="37.5" customHeight="1" thickTop="1">
      <c r="B51" s="202" t="s">
        <v>2286</v>
      </c>
      <c r="C51" s="203"/>
      <c r="D51" s="203"/>
      <c r="E51" s="203"/>
      <c r="F51" s="203"/>
      <c r="G51" s="203"/>
      <c r="H51" s="203"/>
      <c r="I51" s="203"/>
      <c r="J51" s="203"/>
      <c r="K51" s="203"/>
      <c r="L51" s="203"/>
      <c r="M51" s="203"/>
      <c r="N51" s="203"/>
      <c r="O51" s="203"/>
      <c r="P51" s="203"/>
      <c r="Q51" s="203"/>
      <c r="R51" s="203"/>
      <c r="S51" s="203"/>
      <c r="T51" s="203"/>
      <c r="U51" s="203"/>
      <c r="V51" s="203"/>
      <c r="W51" s="204"/>
    </row>
    <row r="52" spans="2:23" ht="305.25" customHeight="1" thickBot="1">
      <c r="B52" s="205"/>
      <c r="C52" s="206"/>
      <c r="D52" s="206"/>
      <c r="E52" s="206"/>
      <c r="F52" s="206"/>
      <c r="G52" s="206"/>
      <c r="H52" s="206"/>
      <c r="I52" s="206"/>
      <c r="J52" s="206"/>
      <c r="K52" s="206"/>
      <c r="L52" s="206"/>
      <c r="M52" s="206"/>
      <c r="N52" s="206"/>
      <c r="O52" s="206"/>
      <c r="P52" s="206"/>
      <c r="Q52" s="206"/>
      <c r="R52" s="206"/>
      <c r="S52" s="206"/>
      <c r="T52" s="206"/>
      <c r="U52" s="206"/>
      <c r="V52" s="206"/>
      <c r="W52" s="207"/>
    </row>
    <row r="53" spans="2:23" ht="37.5" customHeight="1" thickTop="1">
      <c r="B53" s="202" t="s">
        <v>2287</v>
      </c>
      <c r="C53" s="203"/>
      <c r="D53" s="203"/>
      <c r="E53" s="203"/>
      <c r="F53" s="203"/>
      <c r="G53" s="203"/>
      <c r="H53" s="203"/>
      <c r="I53" s="203"/>
      <c r="J53" s="203"/>
      <c r="K53" s="203"/>
      <c r="L53" s="203"/>
      <c r="M53" s="203"/>
      <c r="N53" s="203"/>
      <c r="O53" s="203"/>
      <c r="P53" s="203"/>
      <c r="Q53" s="203"/>
      <c r="R53" s="203"/>
      <c r="S53" s="203"/>
      <c r="T53" s="203"/>
      <c r="U53" s="203"/>
      <c r="V53" s="203"/>
      <c r="W53" s="204"/>
    </row>
    <row r="54" spans="2:23" ht="268.5" customHeight="1" thickBot="1">
      <c r="B54" s="205"/>
      <c r="C54" s="206"/>
      <c r="D54" s="206"/>
      <c r="E54" s="206"/>
      <c r="F54" s="206"/>
      <c r="G54" s="206"/>
      <c r="H54" s="206"/>
      <c r="I54" s="206"/>
      <c r="J54" s="206"/>
      <c r="K54" s="206"/>
      <c r="L54" s="206"/>
      <c r="M54" s="206"/>
      <c r="N54" s="206"/>
      <c r="O54" s="206"/>
      <c r="P54" s="206"/>
      <c r="Q54" s="206"/>
      <c r="R54" s="206"/>
      <c r="S54" s="206"/>
      <c r="T54" s="206"/>
      <c r="U54" s="206"/>
      <c r="V54" s="206"/>
      <c r="W54" s="207"/>
    </row>
    <row r="55" spans="2:23" ht="37.5" customHeight="1" thickTop="1">
      <c r="B55" s="202" t="s">
        <v>2288</v>
      </c>
      <c r="C55" s="203"/>
      <c r="D55" s="203"/>
      <c r="E55" s="203"/>
      <c r="F55" s="203"/>
      <c r="G55" s="203"/>
      <c r="H55" s="203"/>
      <c r="I55" s="203"/>
      <c r="J55" s="203"/>
      <c r="K55" s="203"/>
      <c r="L55" s="203"/>
      <c r="M55" s="203"/>
      <c r="N55" s="203"/>
      <c r="O55" s="203"/>
      <c r="P55" s="203"/>
      <c r="Q55" s="203"/>
      <c r="R55" s="203"/>
      <c r="S55" s="203"/>
      <c r="T55" s="203"/>
      <c r="U55" s="203"/>
      <c r="V55" s="203"/>
      <c r="W55" s="204"/>
    </row>
    <row r="56" spans="2:23" ht="240" customHeight="1" thickBot="1">
      <c r="B56" s="208"/>
      <c r="C56" s="209"/>
      <c r="D56" s="209"/>
      <c r="E56" s="209"/>
      <c r="F56" s="209"/>
      <c r="G56" s="209"/>
      <c r="H56" s="209"/>
      <c r="I56" s="209"/>
      <c r="J56" s="209"/>
      <c r="K56" s="209"/>
      <c r="L56" s="209"/>
      <c r="M56" s="209"/>
      <c r="N56" s="209"/>
      <c r="O56" s="209"/>
      <c r="P56" s="209"/>
      <c r="Q56" s="209"/>
      <c r="R56" s="209"/>
      <c r="S56" s="209"/>
      <c r="T56" s="209"/>
      <c r="U56" s="209"/>
      <c r="V56" s="209"/>
      <c r="W56" s="210"/>
    </row>
  </sheetData>
  <mergeCells count="11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55:W56"/>
    <mergeCell ref="B45:D45"/>
    <mergeCell ref="B46:D46"/>
    <mergeCell ref="B47:D47"/>
    <mergeCell ref="B48:D48"/>
    <mergeCell ref="B49:D49"/>
    <mergeCell ref="B51:W52"/>
    <mergeCell ref="B38:Q39"/>
    <mergeCell ref="S38:T38"/>
    <mergeCell ref="V38:W38"/>
    <mergeCell ref="B40:D40"/>
    <mergeCell ref="B41:D41"/>
    <mergeCell ref="B42:D42"/>
    <mergeCell ref="B43:D43"/>
    <mergeCell ref="B44:D44"/>
    <mergeCell ref="B53:W5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9" min="1" max="22" man="1"/>
    <brk id="54" min="1"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1"/>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773</v>
      </c>
      <c r="M4" s="167" t="s">
        <v>772</v>
      </c>
      <c r="N4" s="167"/>
      <c r="O4" s="167"/>
      <c r="P4" s="167"/>
      <c r="Q4" s="168"/>
      <c r="R4" s="17"/>
      <c r="S4" s="169" t="s">
        <v>2095</v>
      </c>
      <c r="T4" s="170"/>
      <c r="U4" s="170"/>
      <c r="V4" s="171" t="s">
        <v>771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701</v>
      </c>
      <c r="D6" s="173" t="s">
        <v>718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693</v>
      </c>
      <c r="D7" s="160" t="s">
        <v>717</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770</v>
      </c>
      <c r="K8" s="24" t="s">
        <v>769</v>
      </c>
      <c r="L8" s="24" t="s">
        <v>768</v>
      </c>
      <c r="M8" s="24" t="s">
        <v>767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32.75" customHeight="1" thickTop="1" thickBot="1">
      <c r="B10" s="25" t="s">
        <v>21</v>
      </c>
      <c r="C10" s="171" t="s">
        <v>766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765</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764</v>
      </c>
      <c r="C21" s="199"/>
      <c r="D21" s="199"/>
      <c r="E21" s="199"/>
      <c r="F21" s="199"/>
      <c r="G21" s="199"/>
      <c r="H21" s="199"/>
      <c r="I21" s="199"/>
      <c r="J21" s="199"/>
      <c r="K21" s="199"/>
      <c r="L21" s="199"/>
      <c r="M21" s="200" t="s">
        <v>701</v>
      </c>
      <c r="N21" s="200"/>
      <c r="O21" s="200" t="s">
        <v>48</v>
      </c>
      <c r="P21" s="200"/>
      <c r="Q21" s="201" t="s">
        <v>49</v>
      </c>
      <c r="R21" s="201"/>
      <c r="S21" s="33" t="s">
        <v>763</v>
      </c>
      <c r="T21" s="33" t="s">
        <v>763</v>
      </c>
      <c r="U21" s="33" t="s">
        <v>763</v>
      </c>
      <c r="V21" s="33">
        <f t="shared" ref="V21:V37" si="0">+IF(ISERR(U21/T21*100),"N/A",ROUND(U21/T21*100,2))</f>
        <v>100</v>
      </c>
      <c r="W21" s="34">
        <f t="shared" ref="W21:W37" si="1">+IF(ISERR(U21/S21*100),"N/A",ROUND(U21/S21*100,2))</f>
        <v>100</v>
      </c>
    </row>
    <row r="22" spans="2:27" ht="56.25" customHeight="1">
      <c r="B22" s="198" t="s">
        <v>762</v>
      </c>
      <c r="C22" s="199"/>
      <c r="D22" s="199"/>
      <c r="E22" s="199"/>
      <c r="F22" s="199"/>
      <c r="G22" s="199"/>
      <c r="H22" s="199"/>
      <c r="I22" s="199"/>
      <c r="J22" s="199"/>
      <c r="K22" s="199"/>
      <c r="L22" s="199"/>
      <c r="M22" s="200" t="s">
        <v>701</v>
      </c>
      <c r="N22" s="200"/>
      <c r="O22" s="200" t="s">
        <v>48</v>
      </c>
      <c r="P22" s="200"/>
      <c r="Q22" s="201" t="s">
        <v>49</v>
      </c>
      <c r="R22" s="201"/>
      <c r="S22" s="33" t="s">
        <v>761</v>
      </c>
      <c r="T22" s="33" t="s">
        <v>760</v>
      </c>
      <c r="U22" s="33" t="s">
        <v>760</v>
      </c>
      <c r="V22" s="33">
        <f t="shared" si="0"/>
        <v>100</v>
      </c>
      <c r="W22" s="34">
        <f t="shared" si="1"/>
        <v>87.2</v>
      </c>
    </row>
    <row r="23" spans="2:27" ht="56.25" customHeight="1">
      <c r="B23" s="198" t="s">
        <v>759</v>
      </c>
      <c r="C23" s="199"/>
      <c r="D23" s="199"/>
      <c r="E23" s="199"/>
      <c r="F23" s="199"/>
      <c r="G23" s="199"/>
      <c r="H23" s="199"/>
      <c r="I23" s="199"/>
      <c r="J23" s="199"/>
      <c r="K23" s="199"/>
      <c r="L23" s="199"/>
      <c r="M23" s="200" t="s">
        <v>701</v>
      </c>
      <c r="N23" s="200"/>
      <c r="O23" s="200" t="s">
        <v>48</v>
      </c>
      <c r="P23" s="200"/>
      <c r="Q23" s="201" t="s">
        <v>49</v>
      </c>
      <c r="R23" s="201"/>
      <c r="S23" s="33" t="s">
        <v>758</v>
      </c>
      <c r="T23" s="33" t="s">
        <v>757</v>
      </c>
      <c r="U23" s="33" t="s">
        <v>756</v>
      </c>
      <c r="V23" s="33">
        <f t="shared" si="0"/>
        <v>96.4</v>
      </c>
      <c r="W23" s="34">
        <f t="shared" si="1"/>
        <v>98.17</v>
      </c>
    </row>
    <row r="24" spans="2:27" ht="56.25" customHeight="1">
      <c r="B24" s="198" t="s">
        <v>755</v>
      </c>
      <c r="C24" s="199"/>
      <c r="D24" s="199"/>
      <c r="E24" s="199"/>
      <c r="F24" s="199"/>
      <c r="G24" s="199"/>
      <c r="H24" s="199"/>
      <c r="I24" s="199"/>
      <c r="J24" s="199"/>
      <c r="K24" s="199"/>
      <c r="L24" s="199"/>
      <c r="M24" s="200" t="s">
        <v>693</v>
      </c>
      <c r="N24" s="200"/>
      <c r="O24" s="200" t="s">
        <v>48</v>
      </c>
      <c r="P24" s="200"/>
      <c r="Q24" s="201" t="s">
        <v>49</v>
      </c>
      <c r="R24" s="201"/>
      <c r="S24" s="33" t="s">
        <v>50</v>
      </c>
      <c r="T24" s="33" t="s">
        <v>61</v>
      </c>
      <c r="U24" s="33" t="s">
        <v>78</v>
      </c>
      <c r="V24" s="33">
        <f t="shared" si="0"/>
        <v>150</v>
      </c>
      <c r="W24" s="34">
        <f t="shared" si="1"/>
        <v>75</v>
      </c>
    </row>
    <row r="25" spans="2:27" ht="56.25" customHeight="1">
      <c r="B25" s="198" t="s">
        <v>754</v>
      </c>
      <c r="C25" s="199"/>
      <c r="D25" s="199"/>
      <c r="E25" s="199"/>
      <c r="F25" s="199"/>
      <c r="G25" s="199"/>
      <c r="H25" s="199"/>
      <c r="I25" s="199"/>
      <c r="J25" s="199"/>
      <c r="K25" s="199"/>
      <c r="L25" s="199"/>
      <c r="M25" s="200" t="s">
        <v>693</v>
      </c>
      <c r="N25" s="200"/>
      <c r="O25" s="200" t="s">
        <v>48</v>
      </c>
      <c r="P25" s="200"/>
      <c r="Q25" s="201" t="s">
        <v>52</v>
      </c>
      <c r="R25" s="201"/>
      <c r="S25" s="33" t="s">
        <v>61</v>
      </c>
      <c r="T25" s="33" t="s">
        <v>54</v>
      </c>
      <c r="U25" s="33" t="s">
        <v>54</v>
      </c>
      <c r="V25" s="33" t="str">
        <f t="shared" si="0"/>
        <v>N/A</v>
      </c>
      <c r="W25" s="34" t="str">
        <f t="shared" si="1"/>
        <v>N/A</v>
      </c>
    </row>
    <row r="26" spans="2:27" ht="56.25" customHeight="1">
      <c r="B26" s="198" t="s">
        <v>753</v>
      </c>
      <c r="C26" s="199"/>
      <c r="D26" s="199"/>
      <c r="E26" s="199"/>
      <c r="F26" s="199"/>
      <c r="G26" s="199"/>
      <c r="H26" s="199"/>
      <c r="I26" s="199"/>
      <c r="J26" s="199"/>
      <c r="K26" s="199"/>
      <c r="L26" s="199"/>
      <c r="M26" s="200" t="s">
        <v>693</v>
      </c>
      <c r="N26" s="200"/>
      <c r="O26" s="200" t="s">
        <v>48</v>
      </c>
      <c r="P26" s="200"/>
      <c r="Q26" s="201" t="s">
        <v>52</v>
      </c>
      <c r="R26" s="201"/>
      <c r="S26" s="33" t="s">
        <v>53</v>
      </c>
      <c r="T26" s="33" t="s">
        <v>54</v>
      </c>
      <c r="U26" s="33" t="s">
        <v>54</v>
      </c>
      <c r="V26" s="33" t="str">
        <f t="shared" si="0"/>
        <v>N/A</v>
      </c>
      <c r="W26" s="34" t="str">
        <f t="shared" si="1"/>
        <v>N/A</v>
      </c>
    </row>
    <row r="27" spans="2:27" ht="56.25" customHeight="1">
      <c r="B27" s="198" t="s">
        <v>752</v>
      </c>
      <c r="C27" s="199"/>
      <c r="D27" s="199"/>
      <c r="E27" s="199"/>
      <c r="F27" s="199"/>
      <c r="G27" s="199"/>
      <c r="H27" s="199"/>
      <c r="I27" s="199"/>
      <c r="J27" s="199"/>
      <c r="K27" s="199"/>
      <c r="L27" s="199"/>
      <c r="M27" s="200" t="s">
        <v>693</v>
      </c>
      <c r="N27" s="200"/>
      <c r="O27" s="200" t="s">
        <v>48</v>
      </c>
      <c r="P27" s="200"/>
      <c r="Q27" s="201" t="s">
        <v>49</v>
      </c>
      <c r="R27" s="201"/>
      <c r="S27" s="33" t="s">
        <v>50</v>
      </c>
      <c r="T27" s="33" t="s">
        <v>705</v>
      </c>
      <c r="U27" s="33" t="s">
        <v>178</v>
      </c>
      <c r="V27" s="33">
        <f t="shared" si="0"/>
        <v>104.48</v>
      </c>
      <c r="W27" s="34">
        <f t="shared" si="1"/>
        <v>70</v>
      </c>
    </row>
    <row r="28" spans="2:27" ht="56.25" customHeight="1">
      <c r="B28" s="198" t="s">
        <v>751</v>
      </c>
      <c r="C28" s="199"/>
      <c r="D28" s="199"/>
      <c r="E28" s="199"/>
      <c r="F28" s="199"/>
      <c r="G28" s="199"/>
      <c r="H28" s="199"/>
      <c r="I28" s="199"/>
      <c r="J28" s="199"/>
      <c r="K28" s="199"/>
      <c r="L28" s="199"/>
      <c r="M28" s="200" t="s">
        <v>693</v>
      </c>
      <c r="N28" s="200"/>
      <c r="O28" s="200" t="s">
        <v>48</v>
      </c>
      <c r="P28" s="200"/>
      <c r="Q28" s="201" t="s">
        <v>49</v>
      </c>
      <c r="R28" s="201"/>
      <c r="S28" s="33" t="s">
        <v>50</v>
      </c>
      <c r="T28" s="33" t="s">
        <v>705</v>
      </c>
      <c r="U28" s="33" t="s">
        <v>750</v>
      </c>
      <c r="V28" s="33">
        <f t="shared" si="0"/>
        <v>123.88</v>
      </c>
      <c r="W28" s="34">
        <f t="shared" si="1"/>
        <v>83</v>
      </c>
    </row>
    <row r="29" spans="2:27" ht="56.25" customHeight="1">
      <c r="B29" s="198" t="s">
        <v>749</v>
      </c>
      <c r="C29" s="199"/>
      <c r="D29" s="199"/>
      <c r="E29" s="199"/>
      <c r="F29" s="199"/>
      <c r="G29" s="199"/>
      <c r="H29" s="199"/>
      <c r="I29" s="199"/>
      <c r="J29" s="199"/>
      <c r="K29" s="199"/>
      <c r="L29" s="199"/>
      <c r="M29" s="200" t="s">
        <v>693</v>
      </c>
      <c r="N29" s="200"/>
      <c r="O29" s="200" t="s">
        <v>48</v>
      </c>
      <c r="P29" s="200"/>
      <c r="Q29" s="201" t="s">
        <v>49</v>
      </c>
      <c r="R29" s="201"/>
      <c r="S29" s="33" t="s">
        <v>61</v>
      </c>
      <c r="T29" s="33" t="s">
        <v>61</v>
      </c>
      <c r="U29" s="33" t="s">
        <v>515</v>
      </c>
      <c r="V29" s="33">
        <f t="shared" si="0"/>
        <v>102</v>
      </c>
      <c r="W29" s="34">
        <f t="shared" si="1"/>
        <v>102</v>
      </c>
    </row>
    <row r="30" spans="2:27" ht="56.25" customHeight="1">
      <c r="B30" s="198" t="s">
        <v>748</v>
      </c>
      <c r="C30" s="199"/>
      <c r="D30" s="199"/>
      <c r="E30" s="199"/>
      <c r="F30" s="199"/>
      <c r="G30" s="199"/>
      <c r="H30" s="199"/>
      <c r="I30" s="199"/>
      <c r="J30" s="199"/>
      <c r="K30" s="199"/>
      <c r="L30" s="199"/>
      <c r="M30" s="200" t="s">
        <v>693</v>
      </c>
      <c r="N30" s="200"/>
      <c r="O30" s="200" t="s">
        <v>48</v>
      </c>
      <c r="P30" s="200"/>
      <c r="Q30" s="201" t="s">
        <v>49</v>
      </c>
      <c r="R30" s="201"/>
      <c r="S30" s="33" t="s">
        <v>279</v>
      </c>
      <c r="T30" s="33" t="s">
        <v>279</v>
      </c>
      <c r="U30" s="33" t="s">
        <v>78</v>
      </c>
      <c r="V30" s="33">
        <f t="shared" si="0"/>
        <v>125</v>
      </c>
      <c r="W30" s="34">
        <f t="shared" si="1"/>
        <v>125</v>
      </c>
    </row>
    <row r="31" spans="2:27" ht="56.25" customHeight="1">
      <c r="B31" s="198" t="s">
        <v>747</v>
      </c>
      <c r="C31" s="199"/>
      <c r="D31" s="199"/>
      <c r="E31" s="199"/>
      <c r="F31" s="199"/>
      <c r="G31" s="199"/>
      <c r="H31" s="199"/>
      <c r="I31" s="199"/>
      <c r="J31" s="199"/>
      <c r="K31" s="199"/>
      <c r="L31" s="199"/>
      <c r="M31" s="200" t="s">
        <v>693</v>
      </c>
      <c r="N31" s="200"/>
      <c r="O31" s="200" t="s">
        <v>48</v>
      </c>
      <c r="P31" s="200"/>
      <c r="Q31" s="201" t="s">
        <v>52</v>
      </c>
      <c r="R31" s="201"/>
      <c r="S31" s="33" t="s">
        <v>50</v>
      </c>
      <c r="T31" s="33" t="s">
        <v>54</v>
      </c>
      <c r="U31" s="33" t="s">
        <v>54</v>
      </c>
      <c r="V31" s="33" t="str">
        <f t="shared" si="0"/>
        <v>N/A</v>
      </c>
      <c r="W31" s="34" t="str">
        <f t="shared" si="1"/>
        <v>N/A</v>
      </c>
    </row>
    <row r="32" spans="2:27" ht="56.25" customHeight="1">
      <c r="B32" s="198" t="s">
        <v>746</v>
      </c>
      <c r="C32" s="199"/>
      <c r="D32" s="199"/>
      <c r="E32" s="199"/>
      <c r="F32" s="199"/>
      <c r="G32" s="199"/>
      <c r="H32" s="199"/>
      <c r="I32" s="199"/>
      <c r="J32" s="199"/>
      <c r="K32" s="199"/>
      <c r="L32" s="199"/>
      <c r="M32" s="200" t="s">
        <v>693</v>
      </c>
      <c r="N32" s="200"/>
      <c r="O32" s="200" t="s">
        <v>48</v>
      </c>
      <c r="P32" s="200"/>
      <c r="Q32" s="201" t="s">
        <v>49</v>
      </c>
      <c r="R32" s="201"/>
      <c r="S32" s="33" t="s">
        <v>50</v>
      </c>
      <c r="T32" s="33" t="s">
        <v>78</v>
      </c>
      <c r="U32" s="33" t="s">
        <v>745</v>
      </c>
      <c r="V32" s="33">
        <f t="shared" si="0"/>
        <v>117.33</v>
      </c>
      <c r="W32" s="34">
        <f t="shared" si="1"/>
        <v>88</v>
      </c>
    </row>
    <row r="33" spans="2:25" ht="56.25" customHeight="1">
      <c r="B33" s="198" t="s">
        <v>744</v>
      </c>
      <c r="C33" s="199"/>
      <c r="D33" s="199"/>
      <c r="E33" s="199"/>
      <c r="F33" s="199"/>
      <c r="G33" s="199"/>
      <c r="H33" s="199"/>
      <c r="I33" s="199"/>
      <c r="J33" s="199"/>
      <c r="K33" s="199"/>
      <c r="L33" s="199"/>
      <c r="M33" s="200" t="s">
        <v>693</v>
      </c>
      <c r="N33" s="200"/>
      <c r="O33" s="200" t="s">
        <v>48</v>
      </c>
      <c r="P33" s="200"/>
      <c r="Q33" s="201" t="s">
        <v>49</v>
      </c>
      <c r="R33" s="201"/>
      <c r="S33" s="33" t="s">
        <v>50</v>
      </c>
      <c r="T33" s="33" t="s">
        <v>78</v>
      </c>
      <c r="U33" s="33" t="s">
        <v>743</v>
      </c>
      <c r="V33" s="33">
        <f t="shared" si="0"/>
        <v>124</v>
      </c>
      <c r="W33" s="34">
        <f t="shared" si="1"/>
        <v>93</v>
      </c>
    </row>
    <row r="34" spans="2:25" ht="56.25" customHeight="1">
      <c r="B34" s="198" t="s">
        <v>742</v>
      </c>
      <c r="C34" s="199"/>
      <c r="D34" s="199"/>
      <c r="E34" s="199"/>
      <c r="F34" s="199"/>
      <c r="G34" s="199"/>
      <c r="H34" s="199"/>
      <c r="I34" s="199"/>
      <c r="J34" s="199"/>
      <c r="K34" s="199"/>
      <c r="L34" s="199"/>
      <c r="M34" s="200" t="s">
        <v>693</v>
      </c>
      <c r="N34" s="200"/>
      <c r="O34" s="200" t="s">
        <v>48</v>
      </c>
      <c r="P34" s="200"/>
      <c r="Q34" s="201" t="s">
        <v>49</v>
      </c>
      <c r="R34" s="201"/>
      <c r="S34" s="33" t="s">
        <v>50</v>
      </c>
      <c r="T34" s="33" t="s">
        <v>78</v>
      </c>
      <c r="U34" s="33" t="s">
        <v>78</v>
      </c>
      <c r="V34" s="33">
        <f t="shared" si="0"/>
        <v>100</v>
      </c>
      <c r="W34" s="34">
        <f t="shared" si="1"/>
        <v>75</v>
      </c>
    </row>
    <row r="35" spans="2:25" ht="56.25" customHeight="1">
      <c r="B35" s="198" t="s">
        <v>741</v>
      </c>
      <c r="C35" s="199"/>
      <c r="D35" s="199"/>
      <c r="E35" s="199"/>
      <c r="F35" s="199"/>
      <c r="G35" s="199"/>
      <c r="H35" s="199"/>
      <c r="I35" s="199"/>
      <c r="J35" s="199"/>
      <c r="K35" s="199"/>
      <c r="L35" s="199"/>
      <c r="M35" s="200" t="s">
        <v>693</v>
      </c>
      <c r="N35" s="200"/>
      <c r="O35" s="200" t="s">
        <v>48</v>
      </c>
      <c r="P35" s="200"/>
      <c r="Q35" s="201" t="s">
        <v>52</v>
      </c>
      <c r="R35" s="201"/>
      <c r="S35" s="33" t="s">
        <v>50</v>
      </c>
      <c r="T35" s="33" t="s">
        <v>54</v>
      </c>
      <c r="U35" s="33" t="s">
        <v>54</v>
      </c>
      <c r="V35" s="33" t="str">
        <f t="shared" si="0"/>
        <v>N/A</v>
      </c>
      <c r="W35" s="34" t="str">
        <f t="shared" si="1"/>
        <v>N/A</v>
      </c>
    </row>
    <row r="36" spans="2:25" ht="56.25" customHeight="1">
      <c r="B36" s="198" t="s">
        <v>740</v>
      </c>
      <c r="C36" s="199"/>
      <c r="D36" s="199"/>
      <c r="E36" s="199"/>
      <c r="F36" s="199"/>
      <c r="G36" s="199"/>
      <c r="H36" s="199"/>
      <c r="I36" s="199"/>
      <c r="J36" s="199"/>
      <c r="K36" s="199"/>
      <c r="L36" s="199"/>
      <c r="M36" s="200" t="s">
        <v>693</v>
      </c>
      <c r="N36" s="200"/>
      <c r="O36" s="200" t="s">
        <v>48</v>
      </c>
      <c r="P36" s="200"/>
      <c r="Q36" s="201" t="s">
        <v>49</v>
      </c>
      <c r="R36" s="201"/>
      <c r="S36" s="33" t="s">
        <v>50</v>
      </c>
      <c r="T36" s="33" t="s">
        <v>705</v>
      </c>
      <c r="U36" s="33" t="s">
        <v>739</v>
      </c>
      <c r="V36" s="33">
        <f t="shared" si="0"/>
        <v>134.33000000000001</v>
      </c>
      <c r="W36" s="34">
        <f t="shared" si="1"/>
        <v>90</v>
      </c>
    </row>
    <row r="37" spans="2:25" ht="56.25" customHeight="1" thickBot="1">
      <c r="B37" s="198" t="s">
        <v>738</v>
      </c>
      <c r="C37" s="199"/>
      <c r="D37" s="199"/>
      <c r="E37" s="199"/>
      <c r="F37" s="199"/>
      <c r="G37" s="199"/>
      <c r="H37" s="199"/>
      <c r="I37" s="199"/>
      <c r="J37" s="199"/>
      <c r="K37" s="199"/>
      <c r="L37" s="199"/>
      <c r="M37" s="200" t="s">
        <v>693</v>
      </c>
      <c r="N37" s="200"/>
      <c r="O37" s="200" t="s">
        <v>48</v>
      </c>
      <c r="P37" s="200"/>
      <c r="Q37" s="201" t="s">
        <v>52</v>
      </c>
      <c r="R37" s="201"/>
      <c r="S37" s="33" t="s">
        <v>50</v>
      </c>
      <c r="T37" s="33" t="s">
        <v>54</v>
      </c>
      <c r="U37" s="33" t="s">
        <v>54</v>
      </c>
      <c r="V37" s="33" t="str">
        <f t="shared" si="0"/>
        <v>N/A</v>
      </c>
      <c r="W37" s="34" t="str">
        <f t="shared" si="1"/>
        <v>N/A</v>
      </c>
    </row>
    <row r="38" spans="2:25" ht="21.75" customHeight="1" thickTop="1" thickBot="1">
      <c r="B38" s="9" t="s">
        <v>62</v>
      </c>
      <c r="C38" s="10"/>
      <c r="D38" s="10"/>
      <c r="E38" s="10"/>
      <c r="F38" s="10"/>
      <c r="G38" s="10"/>
      <c r="H38" s="11"/>
      <c r="I38" s="11"/>
      <c r="J38" s="11"/>
      <c r="K38" s="11"/>
      <c r="L38" s="11"/>
      <c r="M38" s="11"/>
      <c r="N38" s="11"/>
      <c r="O38" s="11"/>
      <c r="P38" s="11"/>
      <c r="Q38" s="11"/>
      <c r="R38" s="11"/>
      <c r="S38" s="11"/>
      <c r="T38" s="11"/>
      <c r="U38" s="11"/>
      <c r="V38" s="11"/>
      <c r="W38" s="12"/>
      <c r="X38" s="35"/>
    </row>
    <row r="39" spans="2:25" ht="29.25" customHeight="1" thickTop="1" thickBot="1">
      <c r="B39" s="211" t="s">
        <v>2377</v>
      </c>
      <c r="C39" s="212"/>
      <c r="D39" s="212"/>
      <c r="E39" s="212"/>
      <c r="F39" s="212"/>
      <c r="G39" s="212"/>
      <c r="H39" s="212"/>
      <c r="I39" s="212"/>
      <c r="J39" s="212"/>
      <c r="K39" s="212"/>
      <c r="L39" s="212"/>
      <c r="M39" s="212"/>
      <c r="N39" s="212"/>
      <c r="O39" s="212"/>
      <c r="P39" s="212"/>
      <c r="Q39" s="213"/>
      <c r="R39" s="36" t="s">
        <v>41</v>
      </c>
      <c r="S39" s="185" t="s">
        <v>42</v>
      </c>
      <c r="T39" s="185"/>
      <c r="U39" s="37" t="s">
        <v>63</v>
      </c>
      <c r="V39" s="184" t="s">
        <v>64</v>
      </c>
      <c r="W39" s="186"/>
    </row>
    <row r="40" spans="2:25" ht="30.75" customHeight="1" thickBot="1">
      <c r="B40" s="214"/>
      <c r="C40" s="215"/>
      <c r="D40" s="215"/>
      <c r="E40" s="215"/>
      <c r="F40" s="215"/>
      <c r="G40" s="215"/>
      <c r="H40" s="215"/>
      <c r="I40" s="215"/>
      <c r="J40" s="215"/>
      <c r="K40" s="215"/>
      <c r="L40" s="215"/>
      <c r="M40" s="215"/>
      <c r="N40" s="215"/>
      <c r="O40" s="215"/>
      <c r="P40" s="215"/>
      <c r="Q40" s="216"/>
      <c r="R40" s="38" t="s">
        <v>65</v>
      </c>
      <c r="S40" s="38" t="s">
        <v>65</v>
      </c>
      <c r="T40" s="38" t="s">
        <v>48</v>
      </c>
      <c r="U40" s="38" t="s">
        <v>65</v>
      </c>
      <c r="V40" s="38" t="s">
        <v>66</v>
      </c>
      <c r="W40" s="39" t="s">
        <v>52</v>
      </c>
      <c r="Y40" s="35"/>
    </row>
    <row r="41" spans="2:25" ht="23.25" customHeight="1" thickBot="1">
      <c r="B41" s="217" t="s">
        <v>67</v>
      </c>
      <c r="C41" s="218"/>
      <c r="D41" s="218"/>
      <c r="E41" s="40" t="s">
        <v>681</v>
      </c>
      <c r="F41" s="40"/>
      <c r="G41" s="40"/>
      <c r="H41" s="41"/>
      <c r="I41" s="41"/>
      <c r="J41" s="41"/>
      <c r="K41" s="41"/>
      <c r="L41" s="41"/>
      <c r="M41" s="41"/>
      <c r="N41" s="41"/>
      <c r="O41" s="41"/>
      <c r="P41" s="42"/>
      <c r="Q41" s="42"/>
      <c r="R41" s="43" t="s">
        <v>737</v>
      </c>
      <c r="S41" s="44" t="s">
        <v>10</v>
      </c>
      <c r="T41" s="42"/>
      <c r="U41" s="44" t="s">
        <v>734</v>
      </c>
      <c r="V41" s="42"/>
      <c r="W41" s="45">
        <f>+IF(ISERR(U41/R41*100),"N/A",ROUND(U41/R41*100,2))</f>
        <v>77.34</v>
      </c>
    </row>
    <row r="42" spans="2:25" ht="26.25" customHeight="1">
      <c r="B42" s="219" t="s">
        <v>70</v>
      </c>
      <c r="C42" s="220"/>
      <c r="D42" s="220"/>
      <c r="E42" s="46" t="s">
        <v>681</v>
      </c>
      <c r="F42" s="46"/>
      <c r="G42" s="46"/>
      <c r="H42" s="47"/>
      <c r="I42" s="47"/>
      <c r="J42" s="47"/>
      <c r="K42" s="47"/>
      <c r="L42" s="47"/>
      <c r="M42" s="47"/>
      <c r="N42" s="47"/>
      <c r="O42" s="47"/>
      <c r="P42" s="48"/>
      <c r="Q42" s="48"/>
      <c r="R42" s="49" t="s">
        <v>736</v>
      </c>
      <c r="S42" s="50" t="s">
        <v>735</v>
      </c>
      <c r="T42" s="50">
        <f>+IF(ISERR(S42/R42*100),"N/A",ROUND(S42/R42*100,2))</f>
        <v>78.099999999999994</v>
      </c>
      <c r="U42" s="50" t="s">
        <v>734</v>
      </c>
      <c r="V42" s="50">
        <f>+IF(ISERR(U42/S42*100),"N/A",ROUND(U42/S42*100,2))</f>
        <v>99.89</v>
      </c>
      <c r="W42" s="51">
        <f>+IF(ISERR(U42/R42*100),"N/A",ROUND(U42/R42*100,2))</f>
        <v>78.010000000000005</v>
      </c>
    </row>
    <row r="43" spans="2:25" ht="23.25" customHeight="1" thickBot="1">
      <c r="B43" s="217" t="s">
        <v>67</v>
      </c>
      <c r="C43" s="218"/>
      <c r="D43" s="218"/>
      <c r="E43" s="40" t="s">
        <v>677</v>
      </c>
      <c r="F43" s="40"/>
      <c r="G43" s="40"/>
      <c r="H43" s="41"/>
      <c r="I43" s="41"/>
      <c r="J43" s="41"/>
      <c r="K43" s="41"/>
      <c r="L43" s="41"/>
      <c r="M43" s="41"/>
      <c r="N43" s="41"/>
      <c r="O43" s="41"/>
      <c r="P43" s="42"/>
      <c r="Q43" s="42"/>
      <c r="R43" s="43" t="s">
        <v>733</v>
      </c>
      <c r="S43" s="44" t="s">
        <v>10</v>
      </c>
      <c r="T43" s="42"/>
      <c r="U43" s="44" t="s">
        <v>730</v>
      </c>
      <c r="V43" s="42"/>
      <c r="W43" s="45">
        <f>+IF(ISERR(U43/R43*100),"N/A",ROUND(U43/R43*100,2))</f>
        <v>25.38</v>
      </c>
    </row>
    <row r="44" spans="2:25" ht="26.25" customHeight="1" thickBot="1">
      <c r="B44" s="219" t="s">
        <v>70</v>
      </c>
      <c r="C44" s="220"/>
      <c r="D44" s="220"/>
      <c r="E44" s="46" t="s">
        <v>677</v>
      </c>
      <c r="F44" s="46"/>
      <c r="G44" s="46"/>
      <c r="H44" s="47"/>
      <c r="I44" s="47"/>
      <c r="J44" s="47"/>
      <c r="K44" s="47"/>
      <c r="L44" s="47"/>
      <c r="M44" s="47"/>
      <c r="N44" s="47"/>
      <c r="O44" s="47"/>
      <c r="P44" s="48"/>
      <c r="Q44" s="48"/>
      <c r="R44" s="49" t="s">
        <v>732</v>
      </c>
      <c r="S44" s="50" t="s">
        <v>731</v>
      </c>
      <c r="T44" s="50">
        <f>+IF(ISERR(S44/R44*100),"N/A",ROUND(S44/R44*100,2))</f>
        <v>51.4</v>
      </c>
      <c r="U44" s="50" t="s">
        <v>730</v>
      </c>
      <c r="V44" s="50">
        <f>+IF(ISERR(U44/S44*100),"N/A",ROUND(U44/S44*100,2))</f>
        <v>99.51</v>
      </c>
      <c r="W44" s="51">
        <f>+IF(ISERR(U44/R44*100),"N/A",ROUND(U44/R44*100,2))</f>
        <v>51.15</v>
      </c>
    </row>
    <row r="45" spans="2:25" ht="22.5" customHeight="1" thickTop="1" thickBot="1">
      <c r="B45" s="9" t="s">
        <v>72</v>
      </c>
      <c r="C45" s="10"/>
      <c r="D45" s="10"/>
      <c r="E45" s="10"/>
      <c r="F45" s="10"/>
      <c r="G45" s="10"/>
      <c r="H45" s="11"/>
      <c r="I45" s="11"/>
      <c r="J45" s="11"/>
      <c r="K45" s="11"/>
      <c r="L45" s="11"/>
      <c r="M45" s="11"/>
      <c r="N45" s="11"/>
      <c r="O45" s="11"/>
      <c r="P45" s="11"/>
      <c r="Q45" s="11"/>
      <c r="R45" s="11"/>
      <c r="S45" s="11"/>
      <c r="T45" s="11"/>
      <c r="U45" s="11"/>
      <c r="V45" s="11"/>
      <c r="W45" s="12"/>
    </row>
    <row r="46" spans="2:25" ht="37.5" customHeight="1" thickTop="1">
      <c r="B46" s="202" t="s">
        <v>2283</v>
      </c>
      <c r="C46" s="203"/>
      <c r="D46" s="203"/>
      <c r="E46" s="203"/>
      <c r="F46" s="203"/>
      <c r="G46" s="203"/>
      <c r="H46" s="203"/>
      <c r="I46" s="203"/>
      <c r="J46" s="203"/>
      <c r="K46" s="203"/>
      <c r="L46" s="203"/>
      <c r="M46" s="203"/>
      <c r="N46" s="203"/>
      <c r="O46" s="203"/>
      <c r="P46" s="203"/>
      <c r="Q46" s="203"/>
      <c r="R46" s="203"/>
      <c r="S46" s="203"/>
      <c r="T46" s="203"/>
      <c r="U46" s="203"/>
      <c r="V46" s="203"/>
      <c r="W46" s="204"/>
    </row>
    <row r="47" spans="2:25" ht="74.25" customHeight="1" thickBot="1">
      <c r="B47" s="205"/>
      <c r="C47" s="206"/>
      <c r="D47" s="206"/>
      <c r="E47" s="206"/>
      <c r="F47" s="206"/>
      <c r="G47" s="206"/>
      <c r="H47" s="206"/>
      <c r="I47" s="206"/>
      <c r="J47" s="206"/>
      <c r="K47" s="206"/>
      <c r="L47" s="206"/>
      <c r="M47" s="206"/>
      <c r="N47" s="206"/>
      <c r="O47" s="206"/>
      <c r="P47" s="206"/>
      <c r="Q47" s="206"/>
      <c r="R47" s="206"/>
      <c r="S47" s="206"/>
      <c r="T47" s="206"/>
      <c r="U47" s="206"/>
      <c r="V47" s="206"/>
      <c r="W47" s="207"/>
    </row>
    <row r="48" spans="2:25" ht="37.5" customHeight="1" thickTop="1">
      <c r="B48" s="202" t="s">
        <v>2284</v>
      </c>
      <c r="C48" s="203"/>
      <c r="D48" s="203"/>
      <c r="E48" s="203"/>
      <c r="F48" s="203"/>
      <c r="G48" s="203"/>
      <c r="H48" s="203"/>
      <c r="I48" s="203"/>
      <c r="J48" s="203"/>
      <c r="K48" s="203"/>
      <c r="L48" s="203"/>
      <c r="M48" s="203"/>
      <c r="N48" s="203"/>
      <c r="O48" s="203"/>
      <c r="P48" s="203"/>
      <c r="Q48" s="203"/>
      <c r="R48" s="203"/>
      <c r="S48" s="203"/>
      <c r="T48" s="203"/>
      <c r="U48" s="203"/>
      <c r="V48" s="203"/>
      <c r="W48" s="204"/>
    </row>
    <row r="49" spans="2:23" ht="69" customHeight="1" thickBot="1">
      <c r="B49" s="205"/>
      <c r="C49" s="206"/>
      <c r="D49" s="206"/>
      <c r="E49" s="206"/>
      <c r="F49" s="206"/>
      <c r="G49" s="206"/>
      <c r="H49" s="206"/>
      <c r="I49" s="206"/>
      <c r="J49" s="206"/>
      <c r="K49" s="206"/>
      <c r="L49" s="206"/>
      <c r="M49" s="206"/>
      <c r="N49" s="206"/>
      <c r="O49" s="206"/>
      <c r="P49" s="206"/>
      <c r="Q49" s="206"/>
      <c r="R49" s="206"/>
      <c r="S49" s="206"/>
      <c r="T49" s="206"/>
      <c r="U49" s="206"/>
      <c r="V49" s="206"/>
      <c r="W49" s="207"/>
    </row>
    <row r="50" spans="2:23" ht="37.5" customHeight="1" thickTop="1">
      <c r="B50" s="202" t="s">
        <v>2285</v>
      </c>
      <c r="C50" s="203"/>
      <c r="D50" s="203"/>
      <c r="E50" s="203"/>
      <c r="F50" s="203"/>
      <c r="G50" s="203"/>
      <c r="H50" s="203"/>
      <c r="I50" s="203"/>
      <c r="J50" s="203"/>
      <c r="K50" s="203"/>
      <c r="L50" s="203"/>
      <c r="M50" s="203"/>
      <c r="N50" s="203"/>
      <c r="O50" s="203"/>
      <c r="P50" s="203"/>
      <c r="Q50" s="203"/>
      <c r="R50" s="203"/>
      <c r="S50" s="203"/>
      <c r="T50" s="203"/>
      <c r="U50" s="203"/>
      <c r="V50" s="203"/>
      <c r="W50" s="204"/>
    </row>
    <row r="51" spans="2:23" ht="102" customHeight="1" thickBot="1">
      <c r="B51" s="208"/>
      <c r="C51" s="209"/>
      <c r="D51" s="209"/>
      <c r="E51" s="209"/>
      <c r="F51" s="209"/>
      <c r="G51" s="209"/>
      <c r="H51" s="209"/>
      <c r="I51" s="209"/>
      <c r="J51" s="209"/>
      <c r="K51" s="209"/>
      <c r="L51" s="209"/>
      <c r="M51" s="209"/>
      <c r="N51" s="209"/>
      <c r="O51" s="209"/>
      <c r="P51" s="209"/>
      <c r="Q51" s="209"/>
      <c r="R51" s="209"/>
      <c r="S51" s="209"/>
      <c r="T51" s="209"/>
      <c r="U51" s="209"/>
      <c r="V51" s="209"/>
      <c r="W51" s="210"/>
    </row>
  </sheetData>
  <mergeCells count="11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44:D44"/>
    <mergeCell ref="B46:W47"/>
    <mergeCell ref="B48:W49"/>
    <mergeCell ref="B50:W51"/>
    <mergeCell ref="B39:Q40"/>
    <mergeCell ref="S39:T39"/>
    <mergeCell ref="V39:W39"/>
    <mergeCell ref="B41:D41"/>
    <mergeCell ref="B42:D42"/>
    <mergeCell ref="B43:D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9"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2"/>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859</v>
      </c>
      <c r="M4" s="167" t="s">
        <v>858</v>
      </c>
      <c r="N4" s="167"/>
      <c r="O4" s="167"/>
      <c r="P4" s="167"/>
      <c r="Q4" s="168"/>
      <c r="R4" s="17"/>
      <c r="S4" s="169" t="s">
        <v>2095</v>
      </c>
      <c r="T4" s="170"/>
      <c r="U4" s="170"/>
      <c r="V4" s="171" t="s">
        <v>857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691</v>
      </c>
      <c r="D6" s="173" t="s">
        <v>725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845</v>
      </c>
      <c r="D7" s="160" t="s">
        <v>856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708</v>
      </c>
      <c r="D8" s="160" t="s">
        <v>724</v>
      </c>
      <c r="E8" s="160"/>
      <c r="F8" s="160"/>
      <c r="G8" s="160"/>
      <c r="H8" s="160"/>
      <c r="I8" s="20"/>
      <c r="J8" s="24" t="s">
        <v>855</v>
      </c>
      <c r="K8" s="24" t="s">
        <v>854</v>
      </c>
      <c r="L8" s="24" t="s">
        <v>853</v>
      </c>
      <c r="M8" s="24" t="s">
        <v>852</v>
      </c>
      <c r="N8" s="23"/>
      <c r="O8" s="20"/>
      <c r="P8" s="161" t="s">
        <v>10</v>
      </c>
      <c r="Q8" s="161"/>
      <c r="R8" s="161"/>
      <c r="S8" s="161"/>
      <c r="T8" s="161"/>
      <c r="U8" s="161"/>
      <c r="V8" s="161"/>
      <c r="W8" s="161"/>
    </row>
    <row r="9" spans="1:29" ht="30" customHeight="1">
      <c r="B9" s="21"/>
      <c r="C9" s="19" t="s">
        <v>829</v>
      </c>
      <c r="D9" s="160" t="s">
        <v>851</v>
      </c>
      <c r="E9" s="160"/>
      <c r="F9" s="160"/>
      <c r="G9" s="160"/>
      <c r="H9" s="160"/>
      <c r="I9" s="160" t="s">
        <v>10</v>
      </c>
      <c r="J9" s="160"/>
      <c r="K9" s="160"/>
      <c r="L9" s="160"/>
      <c r="M9" s="160"/>
      <c r="N9" s="160"/>
      <c r="O9" s="160"/>
      <c r="P9" s="160"/>
      <c r="Q9" s="160"/>
      <c r="R9" s="160"/>
      <c r="S9" s="160"/>
      <c r="T9" s="160"/>
      <c r="U9" s="160"/>
      <c r="V9" s="160"/>
      <c r="W9" s="161"/>
    </row>
    <row r="10" spans="1:29" ht="30" customHeight="1">
      <c r="B10" s="21"/>
      <c r="C10" s="19" t="s">
        <v>826</v>
      </c>
      <c r="D10" s="160" t="s">
        <v>850</v>
      </c>
      <c r="E10" s="160"/>
      <c r="F10" s="160"/>
      <c r="G10" s="160"/>
      <c r="H10" s="160"/>
      <c r="I10" s="161" t="s">
        <v>10</v>
      </c>
      <c r="J10" s="161"/>
      <c r="K10" s="161"/>
      <c r="L10" s="161"/>
      <c r="M10" s="161"/>
      <c r="N10" s="161"/>
      <c r="O10" s="161"/>
      <c r="P10" s="161"/>
      <c r="Q10" s="161"/>
      <c r="R10" s="161"/>
      <c r="S10" s="161"/>
      <c r="T10" s="161"/>
      <c r="U10" s="161"/>
      <c r="V10" s="161"/>
      <c r="W10" s="161"/>
    </row>
    <row r="11" spans="1:29" ht="30" customHeight="1">
      <c r="B11" s="21"/>
      <c r="C11" s="19" t="s">
        <v>701</v>
      </c>
      <c r="D11" s="160" t="s">
        <v>718</v>
      </c>
      <c r="E11" s="160"/>
      <c r="F11" s="160"/>
      <c r="G11" s="160"/>
      <c r="H11" s="160"/>
      <c r="I11" s="161" t="s">
        <v>10</v>
      </c>
      <c r="J11" s="161"/>
      <c r="K11" s="161"/>
      <c r="L11" s="161"/>
      <c r="M11" s="161"/>
      <c r="N11" s="161"/>
      <c r="O11" s="161"/>
      <c r="P11" s="161"/>
      <c r="Q11" s="161"/>
      <c r="R11" s="161"/>
      <c r="S11" s="161"/>
      <c r="T11" s="161"/>
      <c r="U11" s="161"/>
      <c r="V11" s="161"/>
      <c r="W11" s="161"/>
    </row>
    <row r="12" spans="1:29" ht="25.5" customHeight="1" thickBot="1">
      <c r="B12" s="21"/>
      <c r="C12" s="161" t="s">
        <v>10</v>
      </c>
      <c r="D12" s="161"/>
      <c r="E12" s="161"/>
      <c r="F12" s="161"/>
      <c r="G12" s="161"/>
      <c r="H12" s="161"/>
      <c r="I12" s="161"/>
      <c r="J12" s="161"/>
      <c r="K12" s="161"/>
      <c r="L12" s="161"/>
      <c r="M12" s="161"/>
      <c r="N12" s="161"/>
      <c r="O12" s="161"/>
      <c r="P12" s="161"/>
      <c r="Q12" s="161"/>
      <c r="R12" s="161"/>
      <c r="S12" s="161"/>
      <c r="T12" s="161"/>
      <c r="U12" s="161"/>
      <c r="V12" s="161"/>
      <c r="W12" s="161"/>
    </row>
    <row r="13" spans="1:29" ht="373.5" customHeight="1" thickTop="1" thickBot="1">
      <c r="B13" s="25" t="s">
        <v>21</v>
      </c>
      <c r="C13" s="171" t="s">
        <v>849</v>
      </c>
      <c r="D13" s="171"/>
      <c r="E13" s="171"/>
      <c r="F13" s="171"/>
      <c r="G13" s="171"/>
      <c r="H13" s="171"/>
      <c r="I13" s="171"/>
      <c r="J13" s="171"/>
      <c r="K13" s="171"/>
      <c r="L13" s="171"/>
      <c r="M13" s="171"/>
      <c r="N13" s="171"/>
      <c r="O13" s="171"/>
      <c r="P13" s="171"/>
      <c r="Q13" s="171"/>
      <c r="R13" s="171"/>
      <c r="S13" s="171"/>
      <c r="T13" s="171"/>
      <c r="U13" s="171"/>
      <c r="V13" s="171"/>
      <c r="W13" s="172"/>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175" t="s">
        <v>24</v>
      </c>
      <c r="C16" s="176"/>
      <c r="D16" s="176"/>
      <c r="E16" s="176"/>
      <c r="F16" s="176"/>
      <c r="G16" s="176"/>
      <c r="H16" s="176"/>
      <c r="I16" s="176"/>
      <c r="J16" s="28"/>
      <c r="K16" s="176" t="s">
        <v>25</v>
      </c>
      <c r="L16" s="176"/>
      <c r="M16" s="176"/>
      <c r="N16" s="176"/>
      <c r="O16" s="176"/>
      <c r="P16" s="176"/>
      <c r="Q16" s="176"/>
      <c r="R16" s="29"/>
      <c r="S16" s="176" t="s">
        <v>26</v>
      </c>
      <c r="T16" s="176"/>
      <c r="U16" s="176"/>
      <c r="V16" s="176"/>
      <c r="W16" s="177"/>
    </row>
    <row r="17" spans="2:27" ht="137.25" customHeight="1">
      <c r="B17" s="18" t="s">
        <v>27</v>
      </c>
      <c r="C17" s="173" t="s">
        <v>10</v>
      </c>
      <c r="D17" s="173"/>
      <c r="E17" s="173"/>
      <c r="F17" s="173"/>
      <c r="G17" s="173"/>
      <c r="H17" s="173"/>
      <c r="I17" s="173"/>
      <c r="J17" s="30"/>
      <c r="K17" s="30" t="s">
        <v>28</v>
      </c>
      <c r="L17" s="173" t="s">
        <v>10</v>
      </c>
      <c r="M17" s="173"/>
      <c r="N17" s="173"/>
      <c r="O17" s="173"/>
      <c r="P17" s="173"/>
      <c r="Q17" s="173"/>
      <c r="R17" s="20"/>
      <c r="S17" s="30" t="s">
        <v>29</v>
      </c>
      <c r="T17" s="178" t="s">
        <v>848</v>
      </c>
      <c r="U17" s="178"/>
      <c r="V17" s="178"/>
      <c r="W17" s="178"/>
    </row>
    <row r="18" spans="2:27" ht="86.25" customHeight="1">
      <c r="B18" s="18" t="s">
        <v>31</v>
      </c>
      <c r="C18" s="173" t="s">
        <v>10</v>
      </c>
      <c r="D18" s="173"/>
      <c r="E18" s="173"/>
      <c r="F18" s="173"/>
      <c r="G18" s="173"/>
      <c r="H18" s="173"/>
      <c r="I18" s="173"/>
      <c r="J18" s="30"/>
      <c r="K18" s="30" t="s">
        <v>31</v>
      </c>
      <c r="L18" s="173" t="s">
        <v>10</v>
      </c>
      <c r="M18" s="173"/>
      <c r="N18" s="173"/>
      <c r="O18" s="173"/>
      <c r="P18" s="173"/>
      <c r="Q18" s="173"/>
      <c r="R18" s="20"/>
      <c r="S18" s="30" t="s">
        <v>32</v>
      </c>
      <c r="T18" s="178" t="s">
        <v>10</v>
      </c>
      <c r="U18" s="178"/>
      <c r="V18" s="178"/>
      <c r="W18" s="178"/>
    </row>
    <row r="19" spans="2:27" ht="25.5" customHeight="1" thickBot="1">
      <c r="B19" s="31" t="s">
        <v>33</v>
      </c>
      <c r="C19" s="179" t="s">
        <v>10</v>
      </c>
      <c r="D19" s="179"/>
      <c r="E19" s="179"/>
      <c r="F19" s="179"/>
      <c r="G19" s="179"/>
      <c r="H19" s="179"/>
      <c r="I19" s="179"/>
      <c r="J19" s="179"/>
      <c r="K19" s="179"/>
      <c r="L19" s="179"/>
      <c r="M19" s="179"/>
      <c r="N19" s="179"/>
      <c r="O19" s="179"/>
      <c r="P19" s="179"/>
      <c r="Q19" s="179"/>
      <c r="R19" s="179"/>
      <c r="S19" s="179"/>
      <c r="T19" s="179"/>
      <c r="U19" s="179"/>
      <c r="V19" s="179"/>
      <c r="W19" s="180"/>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81" t="s">
        <v>35</v>
      </c>
      <c r="C21" s="182"/>
      <c r="D21" s="182"/>
      <c r="E21" s="182"/>
      <c r="F21" s="182"/>
      <c r="G21" s="182"/>
      <c r="H21" s="182"/>
      <c r="I21" s="182"/>
      <c r="J21" s="182"/>
      <c r="K21" s="182"/>
      <c r="L21" s="182"/>
      <c r="M21" s="182"/>
      <c r="N21" s="182"/>
      <c r="O21" s="182"/>
      <c r="P21" s="182"/>
      <c r="Q21" s="182"/>
      <c r="R21" s="182"/>
      <c r="S21" s="182"/>
      <c r="T21" s="183"/>
      <c r="U21" s="184" t="s">
        <v>36</v>
      </c>
      <c r="V21" s="185"/>
      <c r="W21" s="186"/>
    </row>
    <row r="22" spans="2:27" ht="12.75" customHeight="1">
      <c r="B22" s="187" t="s">
        <v>37</v>
      </c>
      <c r="C22" s="188"/>
      <c r="D22" s="188"/>
      <c r="E22" s="188"/>
      <c r="F22" s="188"/>
      <c r="G22" s="188"/>
      <c r="H22" s="188"/>
      <c r="I22" s="188"/>
      <c r="J22" s="188"/>
      <c r="K22" s="188"/>
      <c r="L22" s="188"/>
      <c r="M22" s="188" t="s">
        <v>38</v>
      </c>
      <c r="N22" s="188"/>
      <c r="O22" s="188" t="s">
        <v>39</v>
      </c>
      <c r="P22" s="188"/>
      <c r="Q22" s="188" t="s">
        <v>40</v>
      </c>
      <c r="R22" s="188"/>
      <c r="S22" s="188" t="s">
        <v>41</v>
      </c>
      <c r="T22" s="191" t="s">
        <v>42</v>
      </c>
      <c r="U22" s="193" t="s">
        <v>43</v>
      </c>
      <c r="V22" s="195" t="s">
        <v>44</v>
      </c>
      <c r="W22" s="196" t="s">
        <v>45</v>
      </c>
    </row>
    <row r="23" spans="2:27" ht="27" customHeight="1" thickBot="1">
      <c r="B23" s="189"/>
      <c r="C23" s="190"/>
      <c r="D23" s="190"/>
      <c r="E23" s="190"/>
      <c r="F23" s="190"/>
      <c r="G23" s="190"/>
      <c r="H23" s="190"/>
      <c r="I23" s="190"/>
      <c r="J23" s="190"/>
      <c r="K23" s="190"/>
      <c r="L23" s="190"/>
      <c r="M23" s="190"/>
      <c r="N23" s="190"/>
      <c r="O23" s="190"/>
      <c r="P23" s="190"/>
      <c r="Q23" s="190"/>
      <c r="R23" s="190"/>
      <c r="S23" s="190"/>
      <c r="T23" s="192"/>
      <c r="U23" s="194"/>
      <c r="V23" s="190"/>
      <c r="W23" s="197"/>
      <c r="Z23" s="32" t="s">
        <v>10</v>
      </c>
      <c r="AA23" s="32" t="s">
        <v>46</v>
      </c>
    </row>
    <row r="24" spans="2:27" ht="56.25" customHeight="1">
      <c r="B24" s="198" t="s">
        <v>847</v>
      </c>
      <c r="C24" s="199"/>
      <c r="D24" s="199"/>
      <c r="E24" s="199"/>
      <c r="F24" s="199"/>
      <c r="G24" s="199"/>
      <c r="H24" s="199"/>
      <c r="I24" s="199"/>
      <c r="J24" s="199"/>
      <c r="K24" s="199"/>
      <c r="L24" s="199"/>
      <c r="M24" s="200" t="s">
        <v>845</v>
      </c>
      <c r="N24" s="200"/>
      <c r="O24" s="200" t="s">
        <v>48</v>
      </c>
      <c r="P24" s="200"/>
      <c r="Q24" s="201" t="s">
        <v>49</v>
      </c>
      <c r="R24" s="201"/>
      <c r="S24" s="33" t="s">
        <v>279</v>
      </c>
      <c r="T24" s="33" t="s">
        <v>279</v>
      </c>
      <c r="U24" s="33" t="s">
        <v>515</v>
      </c>
      <c r="V24" s="33">
        <f t="shared" ref="V24:V40" si="0">+IF(ISERR(U24/T24*100),"N/A",ROUND(U24/T24*100,2))</f>
        <v>85</v>
      </c>
      <c r="W24" s="34">
        <f t="shared" ref="W24:W40" si="1">+IF(ISERR(U24/S24*100),"N/A",ROUND(U24/S24*100,2))</f>
        <v>85</v>
      </c>
    </row>
    <row r="25" spans="2:27" ht="56.25" customHeight="1">
      <c r="B25" s="198" t="s">
        <v>846</v>
      </c>
      <c r="C25" s="199"/>
      <c r="D25" s="199"/>
      <c r="E25" s="199"/>
      <c r="F25" s="199"/>
      <c r="G25" s="199"/>
      <c r="H25" s="199"/>
      <c r="I25" s="199"/>
      <c r="J25" s="199"/>
      <c r="K25" s="199"/>
      <c r="L25" s="199"/>
      <c r="M25" s="200" t="s">
        <v>845</v>
      </c>
      <c r="N25" s="200"/>
      <c r="O25" s="200" t="s">
        <v>48</v>
      </c>
      <c r="P25" s="200"/>
      <c r="Q25" s="201" t="s">
        <v>49</v>
      </c>
      <c r="R25" s="201"/>
      <c r="S25" s="33" t="s">
        <v>844</v>
      </c>
      <c r="T25" s="33" t="s">
        <v>844</v>
      </c>
      <c r="U25" s="33" t="s">
        <v>843</v>
      </c>
      <c r="V25" s="33">
        <f t="shared" si="0"/>
        <v>88.76</v>
      </c>
      <c r="W25" s="34">
        <f t="shared" si="1"/>
        <v>88.76</v>
      </c>
    </row>
    <row r="26" spans="2:27" ht="56.25" customHeight="1">
      <c r="B26" s="198" t="s">
        <v>842</v>
      </c>
      <c r="C26" s="199"/>
      <c r="D26" s="199"/>
      <c r="E26" s="199"/>
      <c r="F26" s="199"/>
      <c r="G26" s="199"/>
      <c r="H26" s="199"/>
      <c r="I26" s="199"/>
      <c r="J26" s="199"/>
      <c r="K26" s="199"/>
      <c r="L26" s="199"/>
      <c r="M26" s="200" t="s">
        <v>708</v>
      </c>
      <c r="N26" s="200"/>
      <c r="O26" s="200" t="s">
        <v>48</v>
      </c>
      <c r="P26" s="200"/>
      <c r="Q26" s="201" t="s">
        <v>49</v>
      </c>
      <c r="R26" s="201"/>
      <c r="S26" s="33" t="s">
        <v>841</v>
      </c>
      <c r="T26" s="33" t="s">
        <v>841</v>
      </c>
      <c r="U26" s="33" t="s">
        <v>840</v>
      </c>
      <c r="V26" s="33">
        <f t="shared" si="0"/>
        <v>96.83</v>
      </c>
      <c r="W26" s="34">
        <f t="shared" si="1"/>
        <v>96.83</v>
      </c>
    </row>
    <row r="27" spans="2:27" ht="56.25" customHeight="1">
      <c r="B27" s="198" t="s">
        <v>839</v>
      </c>
      <c r="C27" s="199"/>
      <c r="D27" s="199"/>
      <c r="E27" s="199"/>
      <c r="F27" s="199"/>
      <c r="G27" s="199"/>
      <c r="H27" s="199"/>
      <c r="I27" s="199"/>
      <c r="J27" s="199"/>
      <c r="K27" s="199"/>
      <c r="L27" s="199"/>
      <c r="M27" s="200" t="s">
        <v>708</v>
      </c>
      <c r="N27" s="200"/>
      <c r="O27" s="200" t="s">
        <v>48</v>
      </c>
      <c r="P27" s="200"/>
      <c r="Q27" s="201" t="s">
        <v>49</v>
      </c>
      <c r="R27" s="201"/>
      <c r="S27" s="33" t="s">
        <v>838</v>
      </c>
      <c r="T27" s="33" t="s">
        <v>837</v>
      </c>
      <c r="U27" s="33" t="s">
        <v>836</v>
      </c>
      <c r="V27" s="33">
        <f t="shared" si="0"/>
        <v>101.47</v>
      </c>
      <c r="W27" s="34">
        <f t="shared" si="1"/>
        <v>100.31</v>
      </c>
    </row>
    <row r="28" spans="2:27" ht="56.25" customHeight="1">
      <c r="B28" s="198" t="s">
        <v>835</v>
      </c>
      <c r="C28" s="199"/>
      <c r="D28" s="199"/>
      <c r="E28" s="199"/>
      <c r="F28" s="199"/>
      <c r="G28" s="199"/>
      <c r="H28" s="199"/>
      <c r="I28" s="199"/>
      <c r="J28" s="199"/>
      <c r="K28" s="199"/>
      <c r="L28" s="199"/>
      <c r="M28" s="200" t="s">
        <v>708</v>
      </c>
      <c r="N28" s="200"/>
      <c r="O28" s="200" t="s">
        <v>48</v>
      </c>
      <c r="P28" s="200"/>
      <c r="Q28" s="201" t="s">
        <v>49</v>
      </c>
      <c r="R28" s="201"/>
      <c r="S28" s="33" t="s">
        <v>50</v>
      </c>
      <c r="T28" s="33" t="s">
        <v>50</v>
      </c>
      <c r="U28" s="33" t="s">
        <v>50</v>
      </c>
      <c r="V28" s="33">
        <f t="shared" si="0"/>
        <v>100</v>
      </c>
      <c r="W28" s="34">
        <f t="shared" si="1"/>
        <v>100</v>
      </c>
    </row>
    <row r="29" spans="2:27" ht="56.25" customHeight="1">
      <c r="B29" s="198" t="s">
        <v>834</v>
      </c>
      <c r="C29" s="199"/>
      <c r="D29" s="199"/>
      <c r="E29" s="199"/>
      <c r="F29" s="199"/>
      <c r="G29" s="199"/>
      <c r="H29" s="199"/>
      <c r="I29" s="199"/>
      <c r="J29" s="199"/>
      <c r="K29" s="199"/>
      <c r="L29" s="199"/>
      <c r="M29" s="200" t="s">
        <v>829</v>
      </c>
      <c r="N29" s="200"/>
      <c r="O29" s="200" t="s">
        <v>48</v>
      </c>
      <c r="P29" s="200"/>
      <c r="Q29" s="201" t="s">
        <v>49</v>
      </c>
      <c r="R29" s="201"/>
      <c r="S29" s="33" t="s">
        <v>833</v>
      </c>
      <c r="T29" s="33" t="s">
        <v>833</v>
      </c>
      <c r="U29" s="33" t="s">
        <v>763</v>
      </c>
      <c r="V29" s="33">
        <f t="shared" si="0"/>
        <v>210.76</v>
      </c>
      <c r="W29" s="34">
        <f t="shared" si="1"/>
        <v>210.76</v>
      </c>
    </row>
    <row r="30" spans="2:27" ht="56.25" customHeight="1">
      <c r="B30" s="198" t="s">
        <v>832</v>
      </c>
      <c r="C30" s="199"/>
      <c r="D30" s="199"/>
      <c r="E30" s="199"/>
      <c r="F30" s="199"/>
      <c r="G30" s="199"/>
      <c r="H30" s="199"/>
      <c r="I30" s="199"/>
      <c r="J30" s="199"/>
      <c r="K30" s="199"/>
      <c r="L30" s="199"/>
      <c r="M30" s="200" t="s">
        <v>829</v>
      </c>
      <c r="N30" s="200"/>
      <c r="O30" s="200" t="s">
        <v>48</v>
      </c>
      <c r="P30" s="200"/>
      <c r="Q30" s="201" t="s">
        <v>49</v>
      </c>
      <c r="R30" s="201"/>
      <c r="S30" s="33" t="s">
        <v>831</v>
      </c>
      <c r="T30" s="33" t="s">
        <v>831</v>
      </c>
      <c r="U30" s="33" t="s">
        <v>628</v>
      </c>
      <c r="V30" s="33">
        <f t="shared" si="0"/>
        <v>83.15</v>
      </c>
      <c r="W30" s="34">
        <f t="shared" si="1"/>
        <v>83.15</v>
      </c>
    </row>
    <row r="31" spans="2:27" ht="56.25" customHeight="1">
      <c r="B31" s="198" t="s">
        <v>830</v>
      </c>
      <c r="C31" s="199"/>
      <c r="D31" s="199"/>
      <c r="E31" s="199"/>
      <c r="F31" s="199"/>
      <c r="G31" s="199"/>
      <c r="H31" s="199"/>
      <c r="I31" s="199"/>
      <c r="J31" s="199"/>
      <c r="K31" s="199"/>
      <c r="L31" s="199"/>
      <c r="M31" s="200" t="s">
        <v>829</v>
      </c>
      <c r="N31" s="200"/>
      <c r="O31" s="200" t="s">
        <v>48</v>
      </c>
      <c r="P31" s="200"/>
      <c r="Q31" s="201" t="s">
        <v>385</v>
      </c>
      <c r="R31" s="201"/>
      <c r="S31" s="33" t="s">
        <v>828</v>
      </c>
      <c r="T31" s="33" t="s">
        <v>54</v>
      </c>
      <c r="U31" s="33" t="s">
        <v>54</v>
      </c>
      <c r="V31" s="33" t="str">
        <f t="shared" si="0"/>
        <v>N/A</v>
      </c>
      <c r="W31" s="34" t="str">
        <f t="shared" si="1"/>
        <v>N/A</v>
      </c>
    </row>
    <row r="32" spans="2:27" ht="56.25" customHeight="1">
      <c r="B32" s="198" t="s">
        <v>827</v>
      </c>
      <c r="C32" s="199"/>
      <c r="D32" s="199"/>
      <c r="E32" s="199"/>
      <c r="F32" s="199"/>
      <c r="G32" s="199"/>
      <c r="H32" s="199"/>
      <c r="I32" s="199"/>
      <c r="J32" s="199"/>
      <c r="K32" s="199"/>
      <c r="L32" s="199"/>
      <c r="M32" s="200" t="s">
        <v>826</v>
      </c>
      <c r="N32" s="200"/>
      <c r="O32" s="200" t="s">
        <v>48</v>
      </c>
      <c r="P32" s="200"/>
      <c r="Q32" s="201" t="s">
        <v>49</v>
      </c>
      <c r="R32" s="201"/>
      <c r="S32" s="33" t="s">
        <v>825</v>
      </c>
      <c r="T32" s="33" t="s">
        <v>184</v>
      </c>
      <c r="U32" s="33" t="s">
        <v>311</v>
      </c>
      <c r="V32" s="33">
        <f t="shared" si="0"/>
        <v>93.62</v>
      </c>
      <c r="W32" s="34">
        <f t="shared" si="1"/>
        <v>12.57</v>
      </c>
    </row>
    <row r="33" spans="2:25" ht="56.25" customHeight="1">
      <c r="B33" s="198" t="s">
        <v>824</v>
      </c>
      <c r="C33" s="199"/>
      <c r="D33" s="199"/>
      <c r="E33" s="199"/>
      <c r="F33" s="199"/>
      <c r="G33" s="199"/>
      <c r="H33" s="199"/>
      <c r="I33" s="199"/>
      <c r="J33" s="199"/>
      <c r="K33" s="199"/>
      <c r="L33" s="199"/>
      <c r="M33" s="200" t="s">
        <v>701</v>
      </c>
      <c r="N33" s="200"/>
      <c r="O33" s="200" t="s">
        <v>48</v>
      </c>
      <c r="P33" s="200"/>
      <c r="Q33" s="201" t="s">
        <v>49</v>
      </c>
      <c r="R33" s="201"/>
      <c r="S33" s="33" t="s">
        <v>384</v>
      </c>
      <c r="T33" s="33" t="s">
        <v>384</v>
      </c>
      <c r="U33" s="33" t="s">
        <v>823</v>
      </c>
      <c r="V33" s="33">
        <f t="shared" si="0"/>
        <v>118</v>
      </c>
      <c r="W33" s="34">
        <f t="shared" si="1"/>
        <v>118</v>
      </c>
    </row>
    <row r="34" spans="2:25" ht="56.25" customHeight="1">
      <c r="B34" s="198" t="s">
        <v>822</v>
      </c>
      <c r="C34" s="199"/>
      <c r="D34" s="199"/>
      <c r="E34" s="199"/>
      <c r="F34" s="199"/>
      <c r="G34" s="199"/>
      <c r="H34" s="199"/>
      <c r="I34" s="199"/>
      <c r="J34" s="199"/>
      <c r="K34" s="199"/>
      <c r="L34" s="199"/>
      <c r="M34" s="200" t="s">
        <v>701</v>
      </c>
      <c r="N34" s="200"/>
      <c r="O34" s="200" t="s">
        <v>48</v>
      </c>
      <c r="P34" s="200"/>
      <c r="Q34" s="201" t="s">
        <v>49</v>
      </c>
      <c r="R34" s="201"/>
      <c r="S34" s="33" t="s">
        <v>821</v>
      </c>
      <c r="T34" s="33" t="s">
        <v>820</v>
      </c>
      <c r="U34" s="33" t="s">
        <v>819</v>
      </c>
      <c r="V34" s="33">
        <f t="shared" si="0"/>
        <v>106.05</v>
      </c>
      <c r="W34" s="34">
        <f t="shared" si="1"/>
        <v>105.79</v>
      </c>
    </row>
    <row r="35" spans="2:25" ht="56.25" customHeight="1">
      <c r="B35" s="198" t="s">
        <v>818</v>
      </c>
      <c r="C35" s="199"/>
      <c r="D35" s="199"/>
      <c r="E35" s="199"/>
      <c r="F35" s="199"/>
      <c r="G35" s="199"/>
      <c r="H35" s="199"/>
      <c r="I35" s="199"/>
      <c r="J35" s="199"/>
      <c r="K35" s="199"/>
      <c r="L35" s="199"/>
      <c r="M35" s="200" t="s">
        <v>701</v>
      </c>
      <c r="N35" s="200"/>
      <c r="O35" s="200" t="s">
        <v>48</v>
      </c>
      <c r="P35" s="200"/>
      <c r="Q35" s="201" t="s">
        <v>49</v>
      </c>
      <c r="R35" s="201"/>
      <c r="S35" s="33" t="s">
        <v>817</v>
      </c>
      <c r="T35" s="33" t="s">
        <v>817</v>
      </c>
      <c r="U35" s="33" t="s">
        <v>816</v>
      </c>
      <c r="V35" s="33">
        <f t="shared" si="0"/>
        <v>97.69</v>
      </c>
      <c r="W35" s="34">
        <f t="shared" si="1"/>
        <v>97.69</v>
      </c>
    </row>
    <row r="36" spans="2:25" ht="56.25" customHeight="1">
      <c r="B36" s="198" t="s">
        <v>815</v>
      </c>
      <c r="C36" s="199"/>
      <c r="D36" s="199"/>
      <c r="E36" s="199"/>
      <c r="F36" s="199"/>
      <c r="G36" s="199"/>
      <c r="H36" s="199"/>
      <c r="I36" s="199"/>
      <c r="J36" s="199"/>
      <c r="K36" s="199"/>
      <c r="L36" s="199"/>
      <c r="M36" s="200" t="s">
        <v>701</v>
      </c>
      <c r="N36" s="200"/>
      <c r="O36" s="200" t="s">
        <v>48</v>
      </c>
      <c r="P36" s="200"/>
      <c r="Q36" s="201" t="s">
        <v>49</v>
      </c>
      <c r="R36" s="201"/>
      <c r="S36" s="33" t="s">
        <v>814</v>
      </c>
      <c r="T36" s="33" t="s">
        <v>814</v>
      </c>
      <c r="U36" s="33" t="s">
        <v>813</v>
      </c>
      <c r="V36" s="33">
        <f t="shared" si="0"/>
        <v>103.38</v>
      </c>
      <c r="W36" s="34">
        <f t="shared" si="1"/>
        <v>103.38</v>
      </c>
    </row>
    <row r="37" spans="2:25" ht="56.25" customHeight="1">
      <c r="B37" s="198" t="s">
        <v>812</v>
      </c>
      <c r="C37" s="199"/>
      <c r="D37" s="199"/>
      <c r="E37" s="199"/>
      <c r="F37" s="199"/>
      <c r="G37" s="199"/>
      <c r="H37" s="199"/>
      <c r="I37" s="199"/>
      <c r="J37" s="199"/>
      <c r="K37" s="199"/>
      <c r="L37" s="199"/>
      <c r="M37" s="200" t="s">
        <v>701</v>
      </c>
      <c r="N37" s="200"/>
      <c r="O37" s="200" t="s">
        <v>48</v>
      </c>
      <c r="P37" s="200"/>
      <c r="Q37" s="201" t="s">
        <v>49</v>
      </c>
      <c r="R37" s="201"/>
      <c r="S37" s="33" t="s">
        <v>811</v>
      </c>
      <c r="T37" s="33" t="s">
        <v>810</v>
      </c>
      <c r="U37" s="33" t="s">
        <v>809</v>
      </c>
      <c r="V37" s="33">
        <f t="shared" si="0"/>
        <v>97.47</v>
      </c>
      <c r="W37" s="34">
        <f t="shared" si="1"/>
        <v>97.72</v>
      </c>
    </row>
    <row r="38" spans="2:25" ht="56.25" customHeight="1">
      <c r="B38" s="198" t="s">
        <v>808</v>
      </c>
      <c r="C38" s="199"/>
      <c r="D38" s="199"/>
      <c r="E38" s="199"/>
      <c r="F38" s="199"/>
      <c r="G38" s="199"/>
      <c r="H38" s="199"/>
      <c r="I38" s="199"/>
      <c r="J38" s="199"/>
      <c r="K38" s="199"/>
      <c r="L38" s="199"/>
      <c r="M38" s="200" t="s">
        <v>701</v>
      </c>
      <c r="N38" s="200"/>
      <c r="O38" s="200" t="s">
        <v>48</v>
      </c>
      <c r="P38" s="200"/>
      <c r="Q38" s="201" t="s">
        <v>49</v>
      </c>
      <c r="R38" s="201"/>
      <c r="S38" s="33" t="s">
        <v>807</v>
      </c>
      <c r="T38" s="33" t="s">
        <v>806</v>
      </c>
      <c r="U38" s="33" t="s">
        <v>805</v>
      </c>
      <c r="V38" s="33">
        <f t="shared" si="0"/>
        <v>172.25</v>
      </c>
      <c r="W38" s="34">
        <f t="shared" si="1"/>
        <v>158.81</v>
      </c>
    </row>
    <row r="39" spans="2:25" ht="56.25" customHeight="1">
      <c r="B39" s="198" t="s">
        <v>804</v>
      </c>
      <c r="C39" s="199"/>
      <c r="D39" s="199"/>
      <c r="E39" s="199"/>
      <c r="F39" s="199"/>
      <c r="G39" s="199"/>
      <c r="H39" s="199"/>
      <c r="I39" s="199"/>
      <c r="J39" s="199"/>
      <c r="K39" s="199"/>
      <c r="L39" s="199"/>
      <c r="M39" s="200" t="s">
        <v>691</v>
      </c>
      <c r="N39" s="200"/>
      <c r="O39" s="200" t="s">
        <v>48</v>
      </c>
      <c r="P39" s="200"/>
      <c r="Q39" s="201" t="s">
        <v>49</v>
      </c>
      <c r="R39" s="201"/>
      <c r="S39" s="33" t="s">
        <v>803</v>
      </c>
      <c r="T39" s="33" t="s">
        <v>802</v>
      </c>
      <c r="U39" s="33" t="s">
        <v>801</v>
      </c>
      <c r="V39" s="33">
        <f t="shared" si="0"/>
        <v>101.22</v>
      </c>
      <c r="W39" s="34">
        <f t="shared" si="1"/>
        <v>101.33</v>
      </c>
    </row>
    <row r="40" spans="2:25" ht="56.25" customHeight="1" thickBot="1">
      <c r="B40" s="198" t="s">
        <v>800</v>
      </c>
      <c r="C40" s="199"/>
      <c r="D40" s="199"/>
      <c r="E40" s="199"/>
      <c r="F40" s="199"/>
      <c r="G40" s="199"/>
      <c r="H40" s="199"/>
      <c r="I40" s="199"/>
      <c r="J40" s="199"/>
      <c r="K40" s="199"/>
      <c r="L40" s="199"/>
      <c r="M40" s="200" t="s">
        <v>691</v>
      </c>
      <c r="N40" s="200"/>
      <c r="O40" s="200" t="s">
        <v>48</v>
      </c>
      <c r="P40" s="200"/>
      <c r="Q40" s="201" t="s">
        <v>49</v>
      </c>
      <c r="R40" s="201"/>
      <c r="S40" s="33" t="s">
        <v>799</v>
      </c>
      <c r="T40" s="33" t="s">
        <v>799</v>
      </c>
      <c r="U40" s="33" t="s">
        <v>798</v>
      </c>
      <c r="V40" s="33">
        <f t="shared" si="0"/>
        <v>83.33</v>
      </c>
      <c r="W40" s="34">
        <f t="shared" si="1"/>
        <v>83.33</v>
      </c>
    </row>
    <row r="41" spans="2:25" ht="21.75" customHeight="1" thickTop="1" thickBot="1">
      <c r="B41" s="9" t="s">
        <v>62</v>
      </c>
      <c r="C41" s="10"/>
      <c r="D41" s="10"/>
      <c r="E41" s="10"/>
      <c r="F41" s="10"/>
      <c r="G41" s="10"/>
      <c r="H41" s="11"/>
      <c r="I41" s="11"/>
      <c r="J41" s="11"/>
      <c r="K41" s="11"/>
      <c r="L41" s="11"/>
      <c r="M41" s="11"/>
      <c r="N41" s="11"/>
      <c r="O41" s="11"/>
      <c r="P41" s="11"/>
      <c r="Q41" s="11"/>
      <c r="R41" s="11"/>
      <c r="S41" s="11"/>
      <c r="T41" s="11"/>
      <c r="U41" s="11"/>
      <c r="V41" s="11"/>
      <c r="W41" s="12"/>
      <c r="X41" s="35"/>
    </row>
    <row r="42" spans="2:25" ht="29.25" customHeight="1" thickTop="1" thickBot="1">
      <c r="B42" s="211" t="s">
        <v>2377</v>
      </c>
      <c r="C42" s="212"/>
      <c r="D42" s="212"/>
      <c r="E42" s="212"/>
      <c r="F42" s="212"/>
      <c r="G42" s="212"/>
      <c r="H42" s="212"/>
      <c r="I42" s="212"/>
      <c r="J42" s="212"/>
      <c r="K42" s="212"/>
      <c r="L42" s="212"/>
      <c r="M42" s="212"/>
      <c r="N42" s="212"/>
      <c r="O42" s="212"/>
      <c r="P42" s="212"/>
      <c r="Q42" s="213"/>
      <c r="R42" s="36" t="s">
        <v>41</v>
      </c>
      <c r="S42" s="185" t="s">
        <v>42</v>
      </c>
      <c r="T42" s="185"/>
      <c r="U42" s="37" t="s">
        <v>63</v>
      </c>
      <c r="V42" s="184" t="s">
        <v>64</v>
      </c>
      <c r="W42" s="186"/>
    </row>
    <row r="43" spans="2:25" ht="30.75" customHeight="1" thickBot="1">
      <c r="B43" s="214"/>
      <c r="C43" s="215"/>
      <c r="D43" s="215"/>
      <c r="E43" s="215"/>
      <c r="F43" s="215"/>
      <c r="G43" s="215"/>
      <c r="H43" s="215"/>
      <c r="I43" s="215"/>
      <c r="J43" s="215"/>
      <c r="K43" s="215"/>
      <c r="L43" s="215"/>
      <c r="M43" s="215"/>
      <c r="N43" s="215"/>
      <c r="O43" s="215"/>
      <c r="P43" s="215"/>
      <c r="Q43" s="216"/>
      <c r="R43" s="38" t="s">
        <v>65</v>
      </c>
      <c r="S43" s="38" t="s">
        <v>65</v>
      </c>
      <c r="T43" s="38" t="s">
        <v>48</v>
      </c>
      <c r="U43" s="38" t="s">
        <v>65</v>
      </c>
      <c r="V43" s="38" t="s">
        <v>66</v>
      </c>
      <c r="W43" s="39" t="s">
        <v>52</v>
      </c>
      <c r="Y43" s="35"/>
    </row>
    <row r="44" spans="2:25" ht="23.25" customHeight="1" thickBot="1">
      <c r="B44" s="217" t="s">
        <v>67</v>
      </c>
      <c r="C44" s="218"/>
      <c r="D44" s="218"/>
      <c r="E44" s="40" t="s">
        <v>796</v>
      </c>
      <c r="F44" s="40"/>
      <c r="G44" s="40"/>
      <c r="H44" s="41"/>
      <c r="I44" s="41"/>
      <c r="J44" s="41"/>
      <c r="K44" s="41"/>
      <c r="L44" s="41"/>
      <c r="M44" s="41"/>
      <c r="N44" s="41"/>
      <c r="O44" s="41"/>
      <c r="P44" s="42"/>
      <c r="Q44" s="42"/>
      <c r="R44" s="43" t="s">
        <v>797</v>
      </c>
      <c r="S44" s="44" t="s">
        <v>10</v>
      </c>
      <c r="T44" s="42"/>
      <c r="U44" s="44" t="s">
        <v>793</v>
      </c>
      <c r="V44" s="42"/>
      <c r="W44" s="45">
        <f t="shared" ref="W44:W55" si="2">+IF(ISERR(U44/R44*100),"N/A",ROUND(U44/R44*100,2))</f>
        <v>74.239999999999995</v>
      </c>
    </row>
    <row r="45" spans="2:25" ht="26.25" customHeight="1">
      <c r="B45" s="219" t="s">
        <v>70</v>
      </c>
      <c r="C45" s="220"/>
      <c r="D45" s="220"/>
      <c r="E45" s="46" t="s">
        <v>796</v>
      </c>
      <c r="F45" s="46"/>
      <c r="G45" s="46"/>
      <c r="H45" s="47"/>
      <c r="I45" s="47"/>
      <c r="J45" s="47"/>
      <c r="K45" s="47"/>
      <c r="L45" s="47"/>
      <c r="M45" s="47"/>
      <c r="N45" s="47"/>
      <c r="O45" s="47"/>
      <c r="P45" s="48"/>
      <c r="Q45" s="48"/>
      <c r="R45" s="49" t="s">
        <v>795</v>
      </c>
      <c r="S45" s="50" t="s">
        <v>794</v>
      </c>
      <c r="T45" s="50">
        <f>+IF(ISERR(S45/R45*100),"N/A",ROUND(S45/R45*100,2))</f>
        <v>77.52</v>
      </c>
      <c r="U45" s="50" t="s">
        <v>793</v>
      </c>
      <c r="V45" s="50">
        <f>+IF(ISERR(U45/S45*100),"N/A",ROUND(U45/S45*100,2))</f>
        <v>96.38</v>
      </c>
      <c r="W45" s="51">
        <f t="shared" si="2"/>
        <v>74.709999999999994</v>
      </c>
    </row>
    <row r="46" spans="2:25" ht="23.25" customHeight="1" thickBot="1">
      <c r="B46" s="217" t="s">
        <v>67</v>
      </c>
      <c r="C46" s="218"/>
      <c r="D46" s="218"/>
      <c r="E46" s="40" t="s">
        <v>688</v>
      </c>
      <c r="F46" s="40"/>
      <c r="G46" s="40"/>
      <c r="H46" s="41"/>
      <c r="I46" s="41"/>
      <c r="J46" s="41"/>
      <c r="K46" s="41"/>
      <c r="L46" s="41"/>
      <c r="M46" s="41"/>
      <c r="N46" s="41"/>
      <c r="O46" s="41"/>
      <c r="P46" s="42"/>
      <c r="Q46" s="42"/>
      <c r="R46" s="43" t="s">
        <v>792</v>
      </c>
      <c r="S46" s="44" t="s">
        <v>10</v>
      </c>
      <c r="T46" s="42"/>
      <c r="U46" s="44" t="s">
        <v>791</v>
      </c>
      <c r="V46" s="42"/>
      <c r="W46" s="45">
        <f t="shared" si="2"/>
        <v>74.23</v>
      </c>
    </row>
    <row r="47" spans="2:25" ht="26.25" customHeight="1">
      <c r="B47" s="219" t="s">
        <v>70</v>
      </c>
      <c r="C47" s="220"/>
      <c r="D47" s="220"/>
      <c r="E47" s="46" t="s">
        <v>688</v>
      </c>
      <c r="F47" s="46"/>
      <c r="G47" s="46"/>
      <c r="H47" s="47"/>
      <c r="I47" s="47"/>
      <c r="J47" s="47"/>
      <c r="K47" s="47"/>
      <c r="L47" s="47"/>
      <c r="M47" s="47"/>
      <c r="N47" s="47"/>
      <c r="O47" s="47"/>
      <c r="P47" s="48"/>
      <c r="Q47" s="48"/>
      <c r="R47" s="49" t="s">
        <v>792</v>
      </c>
      <c r="S47" s="50" t="s">
        <v>791</v>
      </c>
      <c r="T47" s="50">
        <f>+IF(ISERR(S47/R47*100),"N/A",ROUND(S47/R47*100,2))</f>
        <v>74.23</v>
      </c>
      <c r="U47" s="50" t="s">
        <v>791</v>
      </c>
      <c r="V47" s="50">
        <f>+IF(ISERR(U47/S47*100),"N/A",ROUND(U47/S47*100,2))</f>
        <v>100</v>
      </c>
      <c r="W47" s="51">
        <f t="shared" si="2"/>
        <v>74.23</v>
      </c>
    </row>
    <row r="48" spans="2:25" ht="23.25" customHeight="1" thickBot="1">
      <c r="B48" s="217" t="s">
        <v>67</v>
      </c>
      <c r="C48" s="218"/>
      <c r="D48" s="218"/>
      <c r="E48" s="40" t="s">
        <v>789</v>
      </c>
      <c r="F48" s="40"/>
      <c r="G48" s="40"/>
      <c r="H48" s="41"/>
      <c r="I48" s="41"/>
      <c r="J48" s="41"/>
      <c r="K48" s="41"/>
      <c r="L48" s="41"/>
      <c r="M48" s="41"/>
      <c r="N48" s="41"/>
      <c r="O48" s="41"/>
      <c r="P48" s="42"/>
      <c r="Q48" s="42"/>
      <c r="R48" s="43" t="s">
        <v>790</v>
      </c>
      <c r="S48" s="44" t="s">
        <v>10</v>
      </c>
      <c r="T48" s="42"/>
      <c r="U48" s="44" t="s">
        <v>786</v>
      </c>
      <c r="V48" s="42"/>
      <c r="W48" s="45">
        <f t="shared" si="2"/>
        <v>91.17</v>
      </c>
    </row>
    <row r="49" spans="2:23" ht="26.25" customHeight="1">
      <c r="B49" s="219" t="s">
        <v>70</v>
      </c>
      <c r="C49" s="220"/>
      <c r="D49" s="220"/>
      <c r="E49" s="46" t="s">
        <v>789</v>
      </c>
      <c r="F49" s="46"/>
      <c r="G49" s="46"/>
      <c r="H49" s="47"/>
      <c r="I49" s="47"/>
      <c r="J49" s="47"/>
      <c r="K49" s="47"/>
      <c r="L49" s="47"/>
      <c r="M49" s="47"/>
      <c r="N49" s="47"/>
      <c r="O49" s="47"/>
      <c r="P49" s="48"/>
      <c r="Q49" s="48"/>
      <c r="R49" s="49" t="s">
        <v>788</v>
      </c>
      <c r="S49" s="50" t="s">
        <v>787</v>
      </c>
      <c r="T49" s="50">
        <f>+IF(ISERR(S49/R49*100),"N/A",ROUND(S49/R49*100,2))</f>
        <v>93.87</v>
      </c>
      <c r="U49" s="50" t="s">
        <v>786</v>
      </c>
      <c r="V49" s="50">
        <f>+IF(ISERR(U49/S49*100),"N/A",ROUND(U49/S49*100,2))</f>
        <v>96.81</v>
      </c>
      <c r="W49" s="51">
        <f t="shared" si="2"/>
        <v>90.88</v>
      </c>
    </row>
    <row r="50" spans="2:23" ht="23.25" customHeight="1" thickBot="1">
      <c r="B50" s="217" t="s">
        <v>67</v>
      </c>
      <c r="C50" s="218"/>
      <c r="D50" s="218"/>
      <c r="E50" s="40" t="s">
        <v>784</v>
      </c>
      <c r="F50" s="40"/>
      <c r="G50" s="40"/>
      <c r="H50" s="41"/>
      <c r="I50" s="41"/>
      <c r="J50" s="41"/>
      <c r="K50" s="41"/>
      <c r="L50" s="41"/>
      <c r="M50" s="41"/>
      <c r="N50" s="41"/>
      <c r="O50" s="41"/>
      <c r="P50" s="42"/>
      <c r="Q50" s="42"/>
      <c r="R50" s="43" t="s">
        <v>785</v>
      </c>
      <c r="S50" s="44" t="s">
        <v>10</v>
      </c>
      <c r="T50" s="42"/>
      <c r="U50" s="44" t="s">
        <v>781</v>
      </c>
      <c r="V50" s="42"/>
      <c r="W50" s="45">
        <f t="shared" si="2"/>
        <v>39.409999999999997</v>
      </c>
    </row>
    <row r="51" spans="2:23" ht="26.25" customHeight="1">
      <c r="B51" s="219" t="s">
        <v>70</v>
      </c>
      <c r="C51" s="220"/>
      <c r="D51" s="220"/>
      <c r="E51" s="46" t="s">
        <v>784</v>
      </c>
      <c r="F51" s="46"/>
      <c r="G51" s="46"/>
      <c r="H51" s="47"/>
      <c r="I51" s="47"/>
      <c r="J51" s="47"/>
      <c r="K51" s="47"/>
      <c r="L51" s="47"/>
      <c r="M51" s="47"/>
      <c r="N51" s="47"/>
      <c r="O51" s="47"/>
      <c r="P51" s="48"/>
      <c r="Q51" s="48"/>
      <c r="R51" s="49" t="s">
        <v>783</v>
      </c>
      <c r="S51" s="50" t="s">
        <v>782</v>
      </c>
      <c r="T51" s="50">
        <f>+IF(ISERR(S51/R51*100),"N/A",ROUND(S51/R51*100,2))</f>
        <v>86.17</v>
      </c>
      <c r="U51" s="50" t="s">
        <v>781</v>
      </c>
      <c r="V51" s="50">
        <f>+IF(ISERR(U51/S51*100),"N/A",ROUND(U51/S51*100,2))</f>
        <v>54.96</v>
      </c>
      <c r="W51" s="51">
        <f t="shared" si="2"/>
        <v>47.36</v>
      </c>
    </row>
    <row r="52" spans="2:23" ht="23.25" customHeight="1" thickBot="1">
      <c r="B52" s="217" t="s">
        <v>67</v>
      </c>
      <c r="C52" s="218"/>
      <c r="D52" s="218"/>
      <c r="E52" s="40" t="s">
        <v>681</v>
      </c>
      <c r="F52" s="40"/>
      <c r="G52" s="40"/>
      <c r="H52" s="41"/>
      <c r="I52" s="41"/>
      <c r="J52" s="41"/>
      <c r="K52" s="41"/>
      <c r="L52" s="41"/>
      <c r="M52" s="41"/>
      <c r="N52" s="41"/>
      <c r="O52" s="41"/>
      <c r="P52" s="42"/>
      <c r="Q52" s="42"/>
      <c r="R52" s="43" t="s">
        <v>780</v>
      </c>
      <c r="S52" s="44" t="s">
        <v>10</v>
      </c>
      <c r="T52" s="42"/>
      <c r="U52" s="44" t="s">
        <v>778</v>
      </c>
      <c r="V52" s="42"/>
      <c r="W52" s="45">
        <f t="shared" si="2"/>
        <v>62.61</v>
      </c>
    </row>
    <row r="53" spans="2:23" ht="26.25" customHeight="1">
      <c r="B53" s="219" t="s">
        <v>70</v>
      </c>
      <c r="C53" s="220"/>
      <c r="D53" s="220"/>
      <c r="E53" s="46" t="s">
        <v>681</v>
      </c>
      <c r="F53" s="46"/>
      <c r="G53" s="46"/>
      <c r="H53" s="47"/>
      <c r="I53" s="47"/>
      <c r="J53" s="47"/>
      <c r="K53" s="47"/>
      <c r="L53" s="47"/>
      <c r="M53" s="47"/>
      <c r="N53" s="47"/>
      <c r="O53" s="47"/>
      <c r="P53" s="48"/>
      <c r="Q53" s="48"/>
      <c r="R53" s="49" t="s">
        <v>779</v>
      </c>
      <c r="S53" s="50" t="s">
        <v>778</v>
      </c>
      <c r="T53" s="50">
        <f>+IF(ISERR(S53/R53*100),"N/A",ROUND(S53/R53*100,2))</f>
        <v>64.92</v>
      </c>
      <c r="U53" s="50" t="s">
        <v>778</v>
      </c>
      <c r="V53" s="50">
        <f>+IF(ISERR(U53/S53*100),"N/A",ROUND(U53/S53*100,2))</f>
        <v>100</v>
      </c>
      <c r="W53" s="51">
        <f t="shared" si="2"/>
        <v>64.92</v>
      </c>
    </row>
    <row r="54" spans="2:23" ht="23.25" customHeight="1" thickBot="1">
      <c r="B54" s="217" t="s">
        <v>67</v>
      </c>
      <c r="C54" s="218"/>
      <c r="D54" s="218"/>
      <c r="E54" s="40" t="s">
        <v>674</v>
      </c>
      <c r="F54" s="40"/>
      <c r="G54" s="40"/>
      <c r="H54" s="41"/>
      <c r="I54" s="41"/>
      <c r="J54" s="41"/>
      <c r="K54" s="41"/>
      <c r="L54" s="41"/>
      <c r="M54" s="41"/>
      <c r="N54" s="41"/>
      <c r="O54" s="41"/>
      <c r="P54" s="42"/>
      <c r="Q54" s="42"/>
      <c r="R54" s="43" t="s">
        <v>777</v>
      </c>
      <c r="S54" s="44" t="s">
        <v>10</v>
      </c>
      <c r="T54" s="42"/>
      <c r="U54" s="44" t="s">
        <v>774</v>
      </c>
      <c r="V54" s="42"/>
      <c r="W54" s="45">
        <f t="shared" si="2"/>
        <v>65.55</v>
      </c>
    </row>
    <row r="55" spans="2:23" ht="26.25" customHeight="1" thickBot="1">
      <c r="B55" s="219" t="s">
        <v>70</v>
      </c>
      <c r="C55" s="220"/>
      <c r="D55" s="220"/>
      <c r="E55" s="46" t="s">
        <v>674</v>
      </c>
      <c r="F55" s="46"/>
      <c r="G55" s="46"/>
      <c r="H55" s="47"/>
      <c r="I55" s="47"/>
      <c r="J55" s="47"/>
      <c r="K55" s="47"/>
      <c r="L55" s="47"/>
      <c r="M55" s="47"/>
      <c r="N55" s="47"/>
      <c r="O55" s="47"/>
      <c r="P55" s="48"/>
      <c r="Q55" s="48"/>
      <c r="R55" s="49" t="s">
        <v>776</v>
      </c>
      <c r="S55" s="50" t="s">
        <v>775</v>
      </c>
      <c r="T55" s="50">
        <f>+IF(ISERR(S55/R55*100),"N/A",ROUND(S55/R55*100,2))</f>
        <v>71.02</v>
      </c>
      <c r="U55" s="50" t="s">
        <v>774</v>
      </c>
      <c r="V55" s="50">
        <f>+IF(ISERR(U55/S55*100),"N/A",ROUND(U55/S55*100,2))</f>
        <v>76.62</v>
      </c>
      <c r="W55" s="51">
        <f t="shared" si="2"/>
        <v>54.42</v>
      </c>
    </row>
    <row r="56" spans="2:23" ht="22.5" customHeight="1" thickTop="1" thickBot="1">
      <c r="B56" s="9" t="s">
        <v>72</v>
      </c>
      <c r="C56" s="10"/>
      <c r="D56" s="10"/>
      <c r="E56" s="10"/>
      <c r="F56" s="10"/>
      <c r="G56" s="10"/>
      <c r="H56" s="11"/>
      <c r="I56" s="11"/>
      <c r="J56" s="11"/>
      <c r="K56" s="11"/>
      <c r="L56" s="11"/>
      <c r="M56" s="11"/>
      <c r="N56" s="11"/>
      <c r="O56" s="11"/>
      <c r="P56" s="11"/>
      <c r="Q56" s="11"/>
      <c r="R56" s="11"/>
      <c r="S56" s="11"/>
      <c r="T56" s="11"/>
      <c r="U56" s="11"/>
      <c r="V56" s="11"/>
      <c r="W56" s="12"/>
    </row>
    <row r="57" spans="2:23" ht="37.5" customHeight="1" thickTop="1">
      <c r="B57" s="202" t="s">
        <v>2281</v>
      </c>
      <c r="C57" s="203"/>
      <c r="D57" s="203"/>
      <c r="E57" s="203"/>
      <c r="F57" s="203"/>
      <c r="G57" s="203"/>
      <c r="H57" s="203"/>
      <c r="I57" s="203"/>
      <c r="J57" s="203"/>
      <c r="K57" s="203"/>
      <c r="L57" s="203"/>
      <c r="M57" s="203"/>
      <c r="N57" s="203"/>
      <c r="O57" s="203"/>
      <c r="P57" s="203"/>
      <c r="Q57" s="203"/>
      <c r="R57" s="203"/>
      <c r="S57" s="203"/>
      <c r="T57" s="203"/>
      <c r="U57" s="203"/>
      <c r="V57" s="203"/>
      <c r="W57" s="204"/>
    </row>
    <row r="58" spans="2:23" ht="366" customHeight="1" thickBot="1">
      <c r="B58" s="205"/>
      <c r="C58" s="206"/>
      <c r="D58" s="206"/>
      <c r="E58" s="206"/>
      <c r="F58" s="206"/>
      <c r="G58" s="206"/>
      <c r="H58" s="206"/>
      <c r="I58" s="206"/>
      <c r="J58" s="206"/>
      <c r="K58" s="206"/>
      <c r="L58" s="206"/>
      <c r="M58" s="206"/>
      <c r="N58" s="206"/>
      <c r="O58" s="206"/>
      <c r="P58" s="206"/>
      <c r="Q58" s="206"/>
      <c r="R58" s="206"/>
      <c r="S58" s="206"/>
      <c r="T58" s="206"/>
      <c r="U58" s="206"/>
      <c r="V58" s="206"/>
      <c r="W58" s="207"/>
    </row>
    <row r="59" spans="2:23" ht="37.5" customHeight="1" thickTop="1">
      <c r="B59" s="202" t="s">
        <v>2471</v>
      </c>
      <c r="C59" s="203"/>
      <c r="D59" s="203"/>
      <c r="E59" s="203"/>
      <c r="F59" s="203"/>
      <c r="G59" s="203"/>
      <c r="H59" s="203"/>
      <c r="I59" s="203"/>
      <c r="J59" s="203"/>
      <c r="K59" s="203"/>
      <c r="L59" s="203"/>
      <c r="M59" s="203"/>
      <c r="N59" s="203"/>
      <c r="O59" s="203"/>
      <c r="P59" s="203"/>
      <c r="Q59" s="203"/>
      <c r="R59" s="203"/>
      <c r="S59" s="203"/>
      <c r="T59" s="203"/>
      <c r="U59" s="203"/>
      <c r="V59" s="203"/>
      <c r="W59" s="204"/>
    </row>
    <row r="60" spans="2:23" ht="343.5" customHeight="1" thickBot="1">
      <c r="B60" s="205"/>
      <c r="C60" s="206"/>
      <c r="D60" s="206"/>
      <c r="E60" s="206"/>
      <c r="F60" s="206"/>
      <c r="G60" s="206"/>
      <c r="H60" s="206"/>
      <c r="I60" s="206"/>
      <c r="J60" s="206"/>
      <c r="K60" s="206"/>
      <c r="L60" s="206"/>
      <c r="M60" s="206"/>
      <c r="N60" s="206"/>
      <c r="O60" s="206"/>
      <c r="P60" s="206"/>
      <c r="Q60" s="206"/>
      <c r="R60" s="206"/>
      <c r="S60" s="206"/>
      <c r="T60" s="206"/>
      <c r="U60" s="206"/>
      <c r="V60" s="206"/>
      <c r="W60" s="207"/>
    </row>
    <row r="61" spans="2:23" ht="37.5" customHeight="1" thickTop="1">
      <c r="B61" s="202" t="s">
        <v>2282</v>
      </c>
      <c r="C61" s="203"/>
      <c r="D61" s="203"/>
      <c r="E61" s="203"/>
      <c r="F61" s="203"/>
      <c r="G61" s="203"/>
      <c r="H61" s="203"/>
      <c r="I61" s="203"/>
      <c r="J61" s="203"/>
      <c r="K61" s="203"/>
      <c r="L61" s="203"/>
      <c r="M61" s="203"/>
      <c r="N61" s="203"/>
      <c r="O61" s="203"/>
      <c r="P61" s="203"/>
      <c r="Q61" s="203"/>
      <c r="R61" s="203"/>
      <c r="S61" s="203"/>
      <c r="T61" s="203"/>
      <c r="U61" s="203"/>
      <c r="V61" s="203"/>
      <c r="W61" s="204"/>
    </row>
    <row r="62" spans="2:23" ht="351" customHeight="1" thickBot="1">
      <c r="B62" s="208"/>
      <c r="C62" s="209"/>
      <c r="D62" s="209"/>
      <c r="E62" s="209"/>
      <c r="F62" s="209"/>
      <c r="G62" s="209"/>
      <c r="H62" s="209"/>
      <c r="I62" s="209"/>
      <c r="J62" s="209"/>
      <c r="K62" s="209"/>
      <c r="L62" s="209"/>
      <c r="M62" s="209"/>
      <c r="N62" s="209"/>
      <c r="O62" s="209"/>
      <c r="P62" s="209"/>
      <c r="Q62" s="209"/>
      <c r="R62" s="209"/>
      <c r="S62" s="209"/>
      <c r="T62" s="209"/>
      <c r="U62" s="209"/>
      <c r="V62" s="209"/>
      <c r="W62" s="210"/>
    </row>
  </sheetData>
  <mergeCells count="13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58" min="1" max="22" man="1"/>
    <brk id="60"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878</v>
      </c>
      <c r="M4" s="167" t="s">
        <v>877</v>
      </c>
      <c r="N4" s="167"/>
      <c r="O4" s="167"/>
      <c r="P4" s="167"/>
      <c r="Q4" s="168"/>
      <c r="R4" s="17"/>
      <c r="S4" s="169" t="s">
        <v>2095</v>
      </c>
      <c r="T4" s="170"/>
      <c r="U4" s="170"/>
      <c r="V4" s="171" t="s">
        <v>861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866</v>
      </c>
      <c r="D6" s="173" t="s">
        <v>876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875</v>
      </c>
      <c r="K8" s="24" t="s">
        <v>874</v>
      </c>
      <c r="L8" s="24" t="s">
        <v>873</v>
      </c>
      <c r="M8" s="24" t="s">
        <v>872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65.75" customHeight="1" thickTop="1" thickBot="1">
      <c r="B10" s="25" t="s">
        <v>21</v>
      </c>
      <c r="C10" s="171" t="s">
        <v>871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870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869</v>
      </c>
      <c r="C21" s="199"/>
      <c r="D21" s="199"/>
      <c r="E21" s="199"/>
      <c r="F21" s="199"/>
      <c r="G21" s="199"/>
      <c r="H21" s="199"/>
      <c r="I21" s="199"/>
      <c r="J21" s="199"/>
      <c r="K21" s="199"/>
      <c r="L21" s="199"/>
      <c r="M21" s="200" t="s">
        <v>866</v>
      </c>
      <c r="N21" s="200"/>
      <c r="O21" s="200" t="s">
        <v>48</v>
      </c>
      <c r="P21" s="200"/>
      <c r="Q21" s="201" t="s">
        <v>385</v>
      </c>
      <c r="R21" s="201"/>
      <c r="S21" s="33" t="s">
        <v>868</v>
      </c>
      <c r="T21" s="33" t="s">
        <v>54</v>
      </c>
      <c r="U21" s="33" t="s">
        <v>54</v>
      </c>
      <c r="V21" s="33" t="str">
        <f>+IF(ISERR(U21/T21*100),"N/A",ROUND(U21/T21*100,2))</f>
        <v>N/A</v>
      </c>
      <c r="W21" s="34" t="str">
        <f>+IF(ISERR(U21/S21*100),"N/A",ROUND(U21/S21*100,2))</f>
        <v>N/A</v>
      </c>
    </row>
    <row r="22" spans="2:27" ht="56.25" customHeight="1" thickBot="1">
      <c r="B22" s="198" t="s">
        <v>867</v>
      </c>
      <c r="C22" s="199"/>
      <c r="D22" s="199"/>
      <c r="E22" s="199"/>
      <c r="F22" s="199"/>
      <c r="G22" s="199"/>
      <c r="H22" s="199"/>
      <c r="I22" s="199"/>
      <c r="J22" s="199"/>
      <c r="K22" s="199"/>
      <c r="L22" s="199"/>
      <c r="M22" s="200" t="s">
        <v>866</v>
      </c>
      <c r="N22" s="200"/>
      <c r="O22" s="200" t="s">
        <v>48</v>
      </c>
      <c r="P22" s="200"/>
      <c r="Q22" s="201" t="s">
        <v>49</v>
      </c>
      <c r="R22" s="201"/>
      <c r="S22" s="33" t="s">
        <v>865</v>
      </c>
      <c r="T22" s="33" t="s">
        <v>864</v>
      </c>
      <c r="U22" s="33" t="s">
        <v>863</v>
      </c>
      <c r="V22" s="33">
        <f>+IF(ISERR(U22/T22*100),"N/A",ROUND(U22/T22*100,2))</f>
        <v>59.77</v>
      </c>
      <c r="W22" s="34">
        <f>+IF(ISERR(U22/S22*100),"N/A",ROUND(U22/S22*100,2))</f>
        <v>46.36</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862</v>
      </c>
      <c r="F26" s="40"/>
      <c r="G26" s="40"/>
      <c r="H26" s="41"/>
      <c r="I26" s="41"/>
      <c r="J26" s="41"/>
      <c r="K26" s="41"/>
      <c r="L26" s="41"/>
      <c r="M26" s="41"/>
      <c r="N26" s="41"/>
      <c r="O26" s="41"/>
      <c r="P26" s="42"/>
      <c r="Q26" s="42"/>
      <c r="R26" s="43" t="s">
        <v>861</v>
      </c>
      <c r="S26" s="44" t="s">
        <v>10</v>
      </c>
      <c r="T26" s="42"/>
      <c r="U26" s="44" t="s">
        <v>860</v>
      </c>
      <c r="V26" s="42"/>
      <c r="W26" s="45">
        <f>+IF(ISERR(U26/R26*100),"N/A",ROUND(U26/R26*100,2))</f>
        <v>96.94</v>
      </c>
    </row>
    <row r="27" spans="2:27" ht="26.25" customHeight="1" thickBot="1">
      <c r="B27" s="219" t="s">
        <v>70</v>
      </c>
      <c r="C27" s="220"/>
      <c r="D27" s="220"/>
      <c r="E27" s="46" t="s">
        <v>862</v>
      </c>
      <c r="F27" s="46"/>
      <c r="G27" s="46"/>
      <c r="H27" s="47"/>
      <c r="I27" s="47"/>
      <c r="J27" s="47"/>
      <c r="K27" s="47"/>
      <c r="L27" s="47"/>
      <c r="M27" s="47"/>
      <c r="N27" s="47"/>
      <c r="O27" s="47"/>
      <c r="P27" s="48"/>
      <c r="Q27" s="48"/>
      <c r="R27" s="49" t="s">
        <v>861</v>
      </c>
      <c r="S27" s="50" t="s">
        <v>860</v>
      </c>
      <c r="T27" s="50">
        <f>+IF(ISERR(S27/R27*100),"N/A",ROUND(S27/R27*100,2))</f>
        <v>96.94</v>
      </c>
      <c r="U27" s="50" t="s">
        <v>860</v>
      </c>
      <c r="V27" s="50">
        <f>+IF(ISERR(U27/S27*100),"N/A",ROUND(U27/S27*100,2))</f>
        <v>100</v>
      </c>
      <c r="W27" s="51">
        <f>+IF(ISERR(U27/R27*100),"N/A",ROUND(U27/R27*100,2))</f>
        <v>96.94</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2278</v>
      </c>
      <c r="C29" s="203"/>
      <c r="D29" s="203"/>
      <c r="E29" s="203"/>
      <c r="F29" s="203"/>
      <c r="G29" s="203"/>
      <c r="H29" s="203"/>
      <c r="I29" s="203"/>
      <c r="J29" s="203"/>
      <c r="K29" s="203"/>
      <c r="L29" s="203"/>
      <c r="M29" s="203"/>
      <c r="N29" s="203"/>
      <c r="O29" s="203"/>
      <c r="P29" s="203"/>
      <c r="Q29" s="203"/>
      <c r="R29" s="203"/>
      <c r="S29" s="203"/>
      <c r="T29" s="203"/>
      <c r="U29" s="203"/>
      <c r="V29" s="203"/>
      <c r="W29" s="204"/>
    </row>
    <row r="30" spans="2:27" ht="61.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2279</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4"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2280</v>
      </c>
      <c r="C33" s="203"/>
      <c r="D33" s="203"/>
      <c r="E33" s="203"/>
      <c r="F33" s="203"/>
      <c r="G33" s="203"/>
      <c r="H33" s="203"/>
      <c r="I33" s="203"/>
      <c r="J33" s="203"/>
      <c r="K33" s="203"/>
      <c r="L33" s="203"/>
      <c r="M33" s="203"/>
      <c r="N33" s="203"/>
      <c r="O33" s="203"/>
      <c r="P33" s="203"/>
      <c r="Q33" s="203"/>
      <c r="R33" s="203"/>
      <c r="S33" s="203"/>
      <c r="T33" s="203"/>
      <c r="U33" s="203"/>
      <c r="V33" s="203"/>
      <c r="W33" s="204"/>
    </row>
    <row r="34" spans="2:23" ht="75.7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891</v>
      </c>
      <c r="M4" s="167" t="s">
        <v>890</v>
      </c>
      <c r="N4" s="167"/>
      <c r="O4" s="167"/>
      <c r="P4" s="167"/>
      <c r="Q4" s="168"/>
      <c r="R4" s="17"/>
      <c r="S4" s="169" t="s">
        <v>2095</v>
      </c>
      <c r="T4" s="170"/>
      <c r="U4" s="170"/>
      <c r="V4" s="171" t="s">
        <v>889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884</v>
      </c>
      <c r="D6" s="173" t="s">
        <v>888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887</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886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885</v>
      </c>
      <c r="C21" s="199"/>
      <c r="D21" s="199"/>
      <c r="E21" s="199"/>
      <c r="F21" s="199"/>
      <c r="G21" s="199"/>
      <c r="H21" s="199"/>
      <c r="I21" s="199"/>
      <c r="J21" s="199"/>
      <c r="K21" s="199"/>
      <c r="L21" s="199"/>
      <c r="M21" s="200" t="s">
        <v>884</v>
      </c>
      <c r="N21" s="200"/>
      <c r="O21" s="200" t="s">
        <v>883</v>
      </c>
      <c r="P21" s="200"/>
      <c r="Q21" s="201" t="s">
        <v>52</v>
      </c>
      <c r="R21" s="201"/>
      <c r="S21" s="33" t="s">
        <v>739</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881</v>
      </c>
      <c r="F25" s="40"/>
      <c r="G25" s="40"/>
      <c r="H25" s="41"/>
      <c r="I25" s="41"/>
      <c r="J25" s="41"/>
      <c r="K25" s="41"/>
      <c r="L25" s="41"/>
      <c r="M25" s="41"/>
      <c r="N25" s="41"/>
      <c r="O25" s="41"/>
      <c r="P25" s="42"/>
      <c r="Q25" s="42"/>
      <c r="R25" s="43" t="s">
        <v>882</v>
      </c>
      <c r="S25" s="44" t="s">
        <v>10</v>
      </c>
      <c r="T25" s="42"/>
      <c r="U25" s="44" t="s">
        <v>879</v>
      </c>
      <c r="V25" s="42"/>
      <c r="W25" s="45">
        <f>+IF(ISERR(U25/R25*100),"N/A",ROUND(U25/R25*100,2))</f>
        <v>33.57</v>
      </c>
    </row>
    <row r="26" spans="2:27" ht="26.25" customHeight="1" thickBot="1">
      <c r="B26" s="219" t="s">
        <v>70</v>
      </c>
      <c r="C26" s="220"/>
      <c r="D26" s="220"/>
      <c r="E26" s="46" t="s">
        <v>881</v>
      </c>
      <c r="F26" s="46"/>
      <c r="G26" s="46"/>
      <c r="H26" s="47"/>
      <c r="I26" s="47"/>
      <c r="J26" s="47"/>
      <c r="K26" s="47"/>
      <c r="L26" s="47"/>
      <c r="M26" s="47"/>
      <c r="N26" s="47"/>
      <c r="O26" s="47"/>
      <c r="P26" s="48"/>
      <c r="Q26" s="48"/>
      <c r="R26" s="49" t="s">
        <v>880</v>
      </c>
      <c r="S26" s="50" t="s">
        <v>879</v>
      </c>
      <c r="T26" s="50">
        <f>+IF(ISERR(S26/R26*100),"N/A",ROUND(S26/R26*100,2))</f>
        <v>33.56</v>
      </c>
      <c r="U26" s="50" t="s">
        <v>879</v>
      </c>
      <c r="V26" s="50">
        <f>+IF(ISERR(U26/S26*100),"N/A",ROUND(U26/S26*100,2))</f>
        <v>100</v>
      </c>
      <c r="W26" s="51">
        <f>+IF(ISERR(U26/R26*100),"N/A",ROUND(U26/R26*100,2))</f>
        <v>33.56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2275</v>
      </c>
      <c r="C28" s="203"/>
      <c r="D28" s="203"/>
      <c r="E28" s="203"/>
      <c r="F28" s="203"/>
      <c r="G28" s="203"/>
      <c r="H28" s="203"/>
      <c r="I28" s="203"/>
      <c r="J28" s="203"/>
      <c r="K28" s="203"/>
      <c r="L28" s="203"/>
      <c r="M28" s="203"/>
      <c r="N28" s="203"/>
      <c r="O28" s="203"/>
      <c r="P28" s="203"/>
      <c r="Q28" s="203"/>
      <c r="R28" s="203"/>
      <c r="S28" s="203"/>
      <c r="T28" s="203"/>
      <c r="U28" s="203"/>
      <c r="V28" s="203"/>
      <c r="W28" s="204"/>
    </row>
    <row r="29" spans="2:27" ht="38.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2276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3.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2277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47.2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961</v>
      </c>
      <c r="M4" s="167" t="s">
        <v>960</v>
      </c>
      <c r="N4" s="167"/>
      <c r="O4" s="167"/>
      <c r="P4" s="167"/>
      <c r="Q4" s="168"/>
      <c r="R4" s="17"/>
      <c r="S4" s="169" t="s">
        <v>2095</v>
      </c>
      <c r="T4" s="170"/>
      <c r="U4" s="170"/>
      <c r="V4" s="171" t="s">
        <v>959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946</v>
      </c>
      <c r="D6" s="173" t="s">
        <v>958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941</v>
      </c>
      <c r="D7" s="160" t="s">
        <v>957</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708</v>
      </c>
      <c r="D8" s="160" t="s">
        <v>724</v>
      </c>
      <c r="E8" s="160"/>
      <c r="F8" s="160"/>
      <c r="G8" s="160"/>
      <c r="H8" s="160"/>
      <c r="I8" s="20"/>
      <c r="J8" s="24" t="s">
        <v>956</v>
      </c>
      <c r="K8" s="24" t="s">
        <v>955</v>
      </c>
      <c r="L8" s="24" t="s">
        <v>954</v>
      </c>
      <c r="M8" s="24" t="s">
        <v>953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393.75" customHeight="1" thickTop="1" thickBot="1">
      <c r="B10" s="25" t="s">
        <v>21</v>
      </c>
      <c r="C10" s="171" t="s">
        <v>952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951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950</v>
      </c>
      <c r="C21" s="199"/>
      <c r="D21" s="199"/>
      <c r="E21" s="199"/>
      <c r="F21" s="199"/>
      <c r="G21" s="199"/>
      <c r="H21" s="199"/>
      <c r="I21" s="199"/>
      <c r="J21" s="199"/>
      <c r="K21" s="199"/>
      <c r="L21" s="199"/>
      <c r="M21" s="200" t="s">
        <v>946</v>
      </c>
      <c r="N21" s="200"/>
      <c r="O21" s="200" t="s">
        <v>48</v>
      </c>
      <c r="P21" s="200"/>
      <c r="Q21" s="201" t="s">
        <v>49</v>
      </c>
      <c r="R21" s="201"/>
      <c r="S21" s="33" t="s">
        <v>945</v>
      </c>
      <c r="T21" s="33" t="s">
        <v>949</v>
      </c>
      <c r="U21" s="33" t="s">
        <v>948</v>
      </c>
      <c r="V21" s="33">
        <f t="shared" ref="V21:V33" si="0">+IF(ISERR(U21/T21*100),"N/A",ROUND(U21/T21*100,2))</f>
        <v>92.17</v>
      </c>
      <c r="W21" s="34">
        <f t="shared" ref="W21:W33" si="1">+IF(ISERR(U21/S21*100),"N/A",ROUND(U21/S21*100,2))</f>
        <v>0.37</v>
      </c>
    </row>
    <row r="22" spans="2:27" ht="56.25" customHeight="1">
      <c r="B22" s="198" t="s">
        <v>947</v>
      </c>
      <c r="C22" s="199"/>
      <c r="D22" s="199"/>
      <c r="E22" s="199"/>
      <c r="F22" s="199"/>
      <c r="G22" s="199"/>
      <c r="H22" s="199"/>
      <c r="I22" s="199"/>
      <c r="J22" s="199"/>
      <c r="K22" s="199"/>
      <c r="L22" s="199"/>
      <c r="M22" s="200" t="s">
        <v>946</v>
      </c>
      <c r="N22" s="200"/>
      <c r="O22" s="200" t="s">
        <v>48</v>
      </c>
      <c r="P22" s="200"/>
      <c r="Q22" s="201" t="s">
        <v>385</v>
      </c>
      <c r="R22" s="201"/>
      <c r="S22" s="33" t="s">
        <v>945</v>
      </c>
      <c r="T22" s="33" t="s">
        <v>54</v>
      </c>
      <c r="U22" s="33" t="s">
        <v>54</v>
      </c>
      <c r="V22" s="33" t="str">
        <f t="shared" si="0"/>
        <v>N/A</v>
      </c>
      <c r="W22" s="34" t="str">
        <f t="shared" si="1"/>
        <v>N/A</v>
      </c>
    </row>
    <row r="23" spans="2:27" ht="56.25" customHeight="1">
      <c r="B23" s="198" t="s">
        <v>944</v>
      </c>
      <c r="C23" s="199"/>
      <c r="D23" s="199"/>
      <c r="E23" s="199"/>
      <c r="F23" s="199"/>
      <c r="G23" s="199"/>
      <c r="H23" s="199"/>
      <c r="I23" s="199"/>
      <c r="J23" s="199"/>
      <c r="K23" s="199"/>
      <c r="L23" s="199"/>
      <c r="M23" s="200" t="s">
        <v>941</v>
      </c>
      <c r="N23" s="200"/>
      <c r="O23" s="200" t="s">
        <v>48</v>
      </c>
      <c r="P23" s="200"/>
      <c r="Q23" s="201" t="s">
        <v>385</v>
      </c>
      <c r="R23" s="201"/>
      <c r="S23" s="33" t="s">
        <v>943</v>
      </c>
      <c r="T23" s="33" t="s">
        <v>54</v>
      </c>
      <c r="U23" s="33" t="s">
        <v>54</v>
      </c>
      <c r="V23" s="33" t="str">
        <f t="shared" si="0"/>
        <v>N/A</v>
      </c>
      <c r="W23" s="34" t="str">
        <f t="shared" si="1"/>
        <v>N/A</v>
      </c>
    </row>
    <row r="24" spans="2:27" ht="56.25" customHeight="1">
      <c r="B24" s="198" t="s">
        <v>942</v>
      </c>
      <c r="C24" s="199"/>
      <c r="D24" s="199"/>
      <c r="E24" s="199"/>
      <c r="F24" s="199"/>
      <c r="G24" s="199"/>
      <c r="H24" s="199"/>
      <c r="I24" s="199"/>
      <c r="J24" s="199"/>
      <c r="K24" s="199"/>
      <c r="L24" s="199"/>
      <c r="M24" s="200" t="s">
        <v>941</v>
      </c>
      <c r="N24" s="200"/>
      <c r="O24" s="200" t="s">
        <v>48</v>
      </c>
      <c r="P24" s="200"/>
      <c r="Q24" s="201" t="s">
        <v>49</v>
      </c>
      <c r="R24" s="201"/>
      <c r="S24" s="33" t="s">
        <v>940</v>
      </c>
      <c r="T24" s="33" t="s">
        <v>124</v>
      </c>
      <c r="U24" s="33" t="s">
        <v>124</v>
      </c>
      <c r="V24" s="33">
        <f t="shared" si="0"/>
        <v>100</v>
      </c>
      <c r="W24" s="34">
        <f t="shared" si="1"/>
        <v>111.11</v>
      </c>
    </row>
    <row r="25" spans="2:27" ht="56.25" customHeight="1">
      <c r="B25" s="198" t="s">
        <v>939</v>
      </c>
      <c r="C25" s="199"/>
      <c r="D25" s="199"/>
      <c r="E25" s="199"/>
      <c r="F25" s="199"/>
      <c r="G25" s="199"/>
      <c r="H25" s="199"/>
      <c r="I25" s="199"/>
      <c r="J25" s="199"/>
      <c r="K25" s="199"/>
      <c r="L25" s="199"/>
      <c r="M25" s="200" t="s">
        <v>708</v>
      </c>
      <c r="N25" s="200"/>
      <c r="O25" s="200" t="s">
        <v>48</v>
      </c>
      <c r="P25" s="200"/>
      <c r="Q25" s="201" t="s">
        <v>49</v>
      </c>
      <c r="R25" s="201"/>
      <c r="S25" s="33" t="s">
        <v>938</v>
      </c>
      <c r="T25" s="33" t="s">
        <v>937</v>
      </c>
      <c r="U25" s="33" t="s">
        <v>936</v>
      </c>
      <c r="V25" s="33">
        <f t="shared" si="0"/>
        <v>106.49</v>
      </c>
      <c r="W25" s="34">
        <f t="shared" si="1"/>
        <v>106.36</v>
      </c>
    </row>
    <row r="26" spans="2:27" ht="56.25" customHeight="1">
      <c r="B26" s="198" t="s">
        <v>935</v>
      </c>
      <c r="C26" s="199"/>
      <c r="D26" s="199"/>
      <c r="E26" s="199"/>
      <c r="F26" s="199"/>
      <c r="G26" s="199"/>
      <c r="H26" s="199"/>
      <c r="I26" s="199"/>
      <c r="J26" s="199"/>
      <c r="K26" s="199"/>
      <c r="L26" s="199"/>
      <c r="M26" s="200" t="s">
        <v>829</v>
      </c>
      <c r="N26" s="200"/>
      <c r="O26" s="200" t="s">
        <v>48</v>
      </c>
      <c r="P26" s="200"/>
      <c r="Q26" s="201" t="s">
        <v>49</v>
      </c>
      <c r="R26" s="201"/>
      <c r="S26" s="33" t="s">
        <v>934</v>
      </c>
      <c r="T26" s="33" t="s">
        <v>524</v>
      </c>
      <c r="U26" s="33" t="s">
        <v>934</v>
      </c>
      <c r="V26" s="33">
        <f t="shared" si="0"/>
        <v>100.93</v>
      </c>
      <c r="W26" s="34">
        <f t="shared" si="1"/>
        <v>100</v>
      </c>
    </row>
    <row r="27" spans="2:27" ht="56.25" customHeight="1">
      <c r="B27" s="198" t="s">
        <v>933</v>
      </c>
      <c r="C27" s="199"/>
      <c r="D27" s="199"/>
      <c r="E27" s="199"/>
      <c r="F27" s="199"/>
      <c r="G27" s="199"/>
      <c r="H27" s="199"/>
      <c r="I27" s="199"/>
      <c r="J27" s="199"/>
      <c r="K27" s="199"/>
      <c r="L27" s="199"/>
      <c r="M27" s="200" t="s">
        <v>829</v>
      </c>
      <c r="N27" s="200"/>
      <c r="O27" s="200" t="s">
        <v>48</v>
      </c>
      <c r="P27" s="200"/>
      <c r="Q27" s="201" t="s">
        <v>49</v>
      </c>
      <c r="R27" s="201"/>
      <c r="S27" s="33" t="s">
        <v>932</v>
      </c>
      <c r="T27" s="33" t="s">
        <v>931</v>
      </c>
      <c r="U27" s="33" t="s">
        <v>930</v>
      </c>
      <c r="V27" s="33">
        <f t="shared" si="0"/>
        <v>68.489999999999995</v>
      </c>
      <c r="W27" s="34">
        <f t="shared" si="1"/>
        <v>69.16</v>
      </c>
    </row>
    <row r="28" spans="2:27" ht="56.25" customHeight="1">
      <c r="B28" s="198" t="s">
        <v>929</v>
      </c>
      <c r="C28" s="199"/>
      <c r="D28" s="199"/>
      <c r="E28" s="199"/>
      <c r="F28" s="199"/>
      <c r="G28" s="199"/>
      <c r="H28" s="199"/>
      <c r="I28" s="199"/>
      <c r="J28" s="199"/>
      <c r="K28" s="199"/>
      <c r="L28" s="199"/>
      <c r="M28" s="200" t="s">
        <v>829</v>
      </c>
      <c r="N28" s="200"/>
      <c r="O28" s="200" t="s">
        <v>48</v>
      </c>
      <c r="P28" s="200"/>
      <c r="Q28" s="201" t="s">
        <v>49</v>
      </c>
      <c r="R28" s="201"/>
      <c r="S28" s="33" t="s">
        <v>928</v>
      </c>
      <c r="T28" s="33" t="s">
        <v>927</v>
      </c>
      <c r="U28" s="33" t="s">
        <v>926</v>
      </c>
      <c r="V28" s="33">
        <f t="shared" si="0"/>
        <v>96.38</v>
      </c>
      <c r="W28" s="34">
        <f t="shared" si="1"/>
        <v>99.25</v>
      </c>
    </row>
    <row r="29" spans="2:27" ht="56.25" customHeight="1">
      <c r="B29" s="198" t="s">
        <v>925</v>
      </c>
      <c r="C29" s="199"/>
      <c r="D29" s="199"/>
      <c r="E29" s="199"/>
      <c r="F29" s="199"/>
      <c r="G29" s="199"/>
      <c r="H29" s="199"/>
      <c r="I29" s="199"/>
      <c r="J29" s="199"/>
      <c r="K29" s="199"/>
      <c r="L29" s="199"/>
      <c r="M29" s="200" t="s">
        <v>829</v>
      </c>
      <c r="N29" s="200"/>
      <c r="O29" s="200" t="s">
        <v>48</v>
      </c>
      <c r="P29" s="200"/>
      <c r="Q29" s="201" t="s">
        <v>49</v>
      </c>
      <c r="R29" s="201"/>
      <c r="S29" s="33" t="s">
        <v>756</v>
      </c>
      <c r="T29" s="33" t="s">
        <v>924</v>
      </c>
      <c r="U29" s="33" t="s">
        <v>923</v>
      </c>
      <c r="V29" s="33">
        <f t="shared" si="0"/>
        <v>115.03</v>
      </c>
      <c r="W29" s="34">
        <f t="shared" si="1"/>
        <v>112.27</v>
      </c>
    </row>
    <row r="30" spans="2:27" ht="56.25" customHeight="1">
      <c r="B30" s="198" t="s">
        <v>922</v>
      </c>
      <c r="C30" s="199"/>
      <c r="D30" s="199"/>
      <c r="E30" s="199"/>
      <c r="F30" s="199"/>
      <c r="G30" s="199"/>
      <c r="H30" s="199"/>
      <c r="I30" s="199"/>
      <c r="J30" s="199"/>
      <c r="K30" s="199"/>
      <c r="L30" s="199"/>
      <c r="M30" s="200" t="s">
        <v>829</v>
      </c>
      <c r="N30" s="200"/>
      <c r="O30" s="200" t="s">
        <v>48</v>
      </c>
      <c r="P30" s="200"/>
      <c r="Q30" s="201" t="s">
        <v>49</v>
      </c>
      <c r="R30" s="201"/>
      <c r="S30" s="33" t="s">
        <v>435</v>
      </c>
      <c r="T30" s="33" t="s">
        <v>921</v>
      </c>
      <c r="U30" s="33" t="s">
        <v>920</v>
      </c>
      <c r="V30" s="33">
        <f t="shared" si="0"/>
        <v>106.97</v>
      </c>
      <c r="W30" s="34">
        <f t="shared" si="1"/>
        <v>103.67</v>
      </c>
    </row>
    <row r="31" spans="2:27" ht="56.25" customHeight="1">
      <c r="B31" s="198" t="s">
        <v>919</v>
      </c>
      <c r="C31" s="199"/>
      <c r="D31" s="199"/>
      <c r="E31" s="199"/>
      <c r="F31" s="199"/>
      <c r="G31" s="199"/>
      <c r="H31" s="199"/>
      <c r="I31" s="199"/>
      <c r="J31" s="199"/>
      <c r="K31" s="199"/>
      <c r="L31" s="199"/>
      <c r="M31" s="200" t="s">
        <v>829</v>
      </c>
      <c r="N31" s="200"/>
      <c r="O31" s="200" t="s">
        <v>48</v>
      </c>
      <c r="P31" s="200"/>
      <c r="Q31" s="201" t="s">
        <v>49</v>
      </c>
      <c r="R31" s="201"/>
      <c r="S31" s="33" t="s">
        <v>61</v>
      </c>
      <c r="T31" s="33" t="s">
        <v>918</v>
      </c>
      <c r="U31" s="33" t="s">
        <v>917</v>
      </c>
      <c r="V31" s="33">
        <f t="shared" si="0"/>
        <v>53.47</v>
      </c>
      <c r="W31" s="34">
        <f t="shared" si="1"/>
        <v>54</v>
      </c>
    </row>
    <row r="32" spans="2:27" ht="56.25" customHeight="1">
      <c r="B32" s="198" t="s">
        <v>916</v>
      </c>
      <c r="C32" s="199"/>
      <c r="D32" s="199"/>
      <c r="E32" s="199"/>
      <c r="F32" s="199"/>
      <c r="G32" s="199"/>
      <c r="H32" s="199"/>
      <c r="I32" s="199"/>
      <c r="J32" s="199"/>
      <c r="K32" s="199"/>
      <c r="L32" s="199"/>
      <c r="M32" s="200" t="s">
        <v>829</v>
      </c>
      <c r="N32" s="200"/>
      <c r="O32" s="200" t="s">
        <v>48</v>
      </c>
      <c r="P32" s="200"/>
      <c r="Q32" s="201" t="s">
        <v>49</v>
      </c>
      <c r="R32" s="201"/>
      <c r="S32" s="33" t="s">
        <v>915</v>
      </c>
      <c r="T32" s="33" t="s">
        <v>914</v>
      </c>
      <c r="U32" s="33" t="s">
        <v>913</v>
      </c>
      <c r="V32" s="33">
        <f t="shared" si="0"/>
        <v>152.16999999999999</v>
      </c>
      <c r="W32" s="34">
        <f t="shared" si="1"/>
        <v>149.57</v>
      </c>
    </row>
    <row r="33" spans="2:25" ht="56.25" customHeight="1" thickBot="1">
      <c r="B33" s="198" t="s">
        <v>912</v>
      </c>
      <c r="C33" s="199"/>
      <c r="D33" s="199"/>
      <c r="E33" s="199"/>
      <c r="F33" s="199"/>
      <c r="G33" s="199"/>
      <c r="H33" s="199"/>
      <c r="I33" s="199"/>
      <c r="J33" s="199"/>
      <c r="K33" s="199"/>
      <c r="L33" s="199"/>
      <c r="M33" s="200" t="s">
        <v>701</v>
      </c>
      <c r="N33" s="200"/>
      <c r="O33" s="200" t="s">
        <v>48</v>
      </c>
      <c r="P33" s="200"/>
      <c r="Q33" s="201" t="s">
        <v>49</v>
      </c>
      <c r="R33" s="201"/>
      <c r="S33" s="33" t="s">
        <v>507</v>
      </c>
      <c r="T33" s="33" t="s">
        <v>911</v>
      </c>
      <c r="U33" s="33" t="s">
        <v>910</v>
      </c>
      <c r="V33" s="33">
        <f t="shared" si="0"/>
        <v>109.09</v>
      </c>
      <c r="W33" s="34">
        <f t="shared" si="1"/>
        <v>92.31</v>
      </c>
    </row>
    <row r="34" spans="2:25" ht="21.75" customHeight="1" thickTop="1" thickBot="1">
      <c r="B34" s="9" t="s">
        <v>62</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211" t="s">
        <v>2377</v>
      </c>
      <c r="C35" s="212"/>
      <c r="D35" s="212"/>
      <c r="E35" s="212"/>
      <c r="F35" s="212"/>
      <c r="G35" s="212"/>
      <c r="H35" s="212"/>
      <c r="I35" s="212"/>
      <c r="J35" s="212"/>
      <c r="K35" s="212"/>
      <c r="L35" s="212"/>
      <c r="M35" s="212"/>
      <c r="N35" s="212"/>
      <c r="O35" s="212"/>
      <c r="P35" s="212"/>
      <c r="Q35" s="213"/>
      <c r="R35" s="36" t="s">
        <v>41</v>
      </c>
      <c r="S35" s="185" t="s">
        <v>42</v>
      </c>
      <c r="T35" s="185"/>
      <c r="U35" s="37" t="s">
        <v>63</v>
      </c>
      <c r="V35" s="184" t="s">
        <v>64</v>
      </c>
      <c r="W35" s="186"/>
    </row>
    <row r="36" spans="2:25" ht="30.75" customHeight="1" thickBot="1">
      <c r="B36" s="214"/>
      <c r="C36" s="215"/>
      <c r="D36" s="215"/>
      <c r="E36" s="215"/>
      <c r="F36" s="215"/>
      <c r="G36" s="215"/>
      <c r="H36" s="215"/>
      <c r="I36" s="215"/>
      <c r="J36" s="215"/>
      <c r="K36" s="215"/>
      <c r="L36" s="215"/>
      <c r="M36" s="215"/>
      <c r="N36" s="215"/>
      <c r="O36" s="215"/>
      <c r="P36" s="215"/>
      <c r="Q36" s="216"/>
      <c r="R36" s="38" t="s">
        <v>65</v>
      </c>
      <c r="S36" s="38" t="s">
        <v>65</v>
      </c>
      <c r="T36" s="38" t="s">
        <v>48</v>
      </c>
      <c r="U36" s="38" t="s">
        <v>65</v>
      </c>
      <c r="V36" s="38" t="s">
        <v>66</v>
      </c>
      <c r="W36" s="39" t="s">
        <v>52</v>
      </c>
      <c r="Y36" s="35"/>
    </row>
    <row r="37" spans="2:25" ht="23.25" customHeight="1" thickBot="1">
      <c r="B37" s="217" t="s">
        <v>67</v>
      </c>
      <c r="C37" s="218"/>
      <c r="D37" s="218"/>
      <c r="E37" s="40" t="s">
        <v>908</v>
      </c>
      <c r="F37" s="40"/>
      <c r="G37" s="40"/>
      <c r="H37" s="41"/>
      <c r="I37" s="41"/>
      <c r="J37" s="41"/>
      <c r="K37" s="41"/>
      <c r="L37" s="41"/>
      <c r="M37" s="41"/>
      <c r="N37" s="41"/>
      <c r="O37" s="41"/>
      <c r="P37" s="42"/>
      <c r="Q37" s="42"/>
      <c r="R37" s="43" t="s">
        <v>909</v>
      </c>
      <c r="S37" s="44" t="s">
        <v>10</v>
      </c>
      <c r="T37" s="42"/>
      <c r="U37" s="44" t="s">
        <v>905</v>
      </c>
      <c r="V37" s="42"/>
      <c r="W37" s="45">
        <f t="shared" ref="W37:W46" si="2">+IF(ISERR(U37/R37*100),"N/A",ROUND(U37/R37*100,2))</f>
        <v>75.06</v>
      </c>
    </row>
    <row r="38" spans="2:25" ht="26.25" customHeight="1">
      <c r="B38" s="219" t="s">
        <v>70</v>
      </c>
      <c r="C38" s="220"/>
      <c r="D38" s="220"/>
      <c r="E38" s="46" t="s">
        <v>908</v>
      </c>
      <c r="F38" s="46"/>
      <c r="G38" s="46"/>
      <c r="H38" s="47"/>
      <c r="I38" s="47"/>
      <c r="J38" s="47"/>
      <c r="K38" s="47"/>
      <c r="L38" s="47"/>
      <c r="M38" s="47"/>
      <c r="N38" s="47"/>
      <c r="O38" s="47"/>
      <c r="P38" s="48"/>
      <c r="Q38" s="48"/>
      <c r="R38" s="49" t="s">
        <v>907</v>
      </c>
      <c r="S38" s="50" t="s">
        <v>906</v>
      </c>
      <c r="T38" s="50">
        <f>+IF(ISERR(S38/R38*100),"N/A",ROUND(S38/R38*100,2))</f>
        <v>86.12</v>
      </c>
      <c r="U38" s="50" t="s">
        <v>905</v>
      </c>
      <c r="V38" s="50">
        <f>+IF(ISERR(U38/S38*100),"N/A",ROUND(U38/S38*100,2))</f>
        <v>97.05</v>
      </c>
      <c r="W38" s="51">
        <f t="shared" si="2"/>
        <v>83.58</v>
      </c>
    </row>
    <row r="39" spans="2:25" ht="23.25" customHeight="1" thickBot="1">
      <c r="B39" s="217" t="s">
        <v>67</v>
      </c>
      <c r="C39" s="218"/>
      <c r="D39" s="218"/>
      <c r="E39" s="40" t="s">
        <v>904</v>
      </c>
      <c r="F39" s="40"/>
      <c r="G39" s="40"/>
      <c r="H39" s="41"/>
      <c r="I39" s="41"/>
      <c r="J39" s="41"/>
      <c r="K39" s="41"/>
      <c r="L39" s="41"/>
      <c r="M39" s="41"/>
      <c r="N39" s="41"/>
      <c r="O39" s="41"/>
      <c r="P39" s="42"/>
      <c r="Q39" s="42"/>
      <c r="R39" s="43" t="s">
        <v>903</v>
      </c>
      <c r="S39" s="44" t="s">
        <v>10</v>
      </c>
      <c r="T39" s="42"/>
      <c r="U39" s="44" t="s">
        <v>124</v>
      </c>
      <c r="V39" s="42"/>
      <c r="W39" s="45">
        <f t="shared" si="2"/>
        <v>72.459999999999994</v>
      </c>
    </row>
    <row r="40" spans="2:25" ht="26.25" customHeight="1">
      <c r="B40" s="219" t="s">
        <v>70</v>
      </c>
      <c r="C40" s="220"/>
      <c r="D40" s="220"/>
      <c r="E40" s="46" t="s">
        <v>904</v>
      </c>
      <c r="F40" s="46"/>
      <c r="G40" s="46"/>
      <c r="H40" s="47"/>
      <c r="I40" s="47"/>
      <c r="J40" s="47"/>
      <c r="K40" s="47"/>
      <c r="L40" s="47"/>
      <c r="M40" s="47"/>
      <c r="N40" s="47"/>
      <c r="O40" s="47"/>
      <c r="P40" s="48"/>
      <c r="Q40" s="48"/>
      <c r="R40" s="49" t="s">
        <v>903</v>
      </c>
      <c r="S40" s="50" t="s">
        <v>902</v>
      </c>
      <c r="T40" s="50">
        <f>+IF(ISERR(S40/R40*100),"N/A",ROUND(S40/R40*100,2))</f>
        <v>84.78</v>
      </c>
      <c r="U40" s="50" t="s">
        <v>124</v>
      </c>
      <c r="V40" s="50">
        <f>+IF(ISERR(U40/S40*100),"N/A",ROUND(U40/S40*100,2))</f>
        <v>85.47</v>
      </c>
      <c r="W40" s="51">
        <f t="shared" si="2"/>
        <v>72.459999999999994</v>
      </c>
    </row>
    <row r="41" spans="2:25" ht="23.25" customHeight="1" thickBot="1">
      <c r="B41" s="217" t="s">
        <v>67</v>
      </c>
      <c r="C41" s="218"/>
      <c r="D41" s="218"/>
      <c r="E41" s="40" t="s">
        <v>688</v>
      </c>
      <c r="F41" s="40"/>
      <c r="G41" s="40"/>
      <c r="H41" s="41"/>
      <c r="I41" s="41"/>
      <c r="J41" s="41"/>
      <c r="K41" s="41"/>
      <c r="L41" s="41"/>
      <c r="M41" s="41"/>
      <c r="N41" s="41"/>
      <c r="O41" s="41"/>
      <c r="P41" s="42"/>
      <c r="Q41" s="42"/>
      <c r="R41" s="43" t="s">
        <v>901</v>
      </c>
      <c r="S41" s="44" t="s">
        <v>10</v>
      </c>
      <c r="T41" s="42"/>
      <c r="U41" s="44" t="s">
        <v>899</v>
      </c>
      <c r="V41" s="42"/>
      <c r="W41" s="45">
        <f t="shared" si="2"/>
        <v>12.06</v>
      </c>
    </row>
    <row r="42" spans="2:25" ht="26.25" customHeight="1">
      <c r="B42" s="219" t="s">
        <v>70</v>
      </c>
      <c r="C42" s="220"/>
      <c r="D42" s="220"/>
      <c r="E42" s="46" t="s">
        <v>688</v>
      </c>
      <c r="F42" s="46"/>
      <c r="G42" s="46"/>
      <c r="H42" s="47"/>
      <c r="I42" s="47"/>
      <c r="J42" s="47"/>
      <c r="K42" s="47"/>
      <c r="L42" s="47"/>
      <c r="M42" s="47"/>
      <c r="N42" s="47"/>
      <c r="O42" s="47"/>
      <c r="P42" s="48"/>
      <c r="Q42" s="48"/>
      <c r="R42" s="49" t="s">
        <v>452</v>
      </c>
      <c r="S42" s="50" t="s">
        <v>900</v>
      </c>
      <c r="T42" s="50">
        <f>+IF(ISERR(S42/R42*100),"N/A",ROUND(S42/R42*100,2))</f>
        <v>12.63</v>
      </c>
      <c r="U42" s="50" t="s">
        <v>899</v>
      </c>
      <c r="V42" s="50">
        <f>+IF(ISERR(U42/S42*100),"N/A",ROUND(U42/S42*100,2))</f>
        <v>96</v>
      </c>
      <c r="W42" s="51">
        <f t="shared" si="2"/>
        <v>12.12</v>
      </c>
    </row>
    <row r="43" spans="2:25" ht="23.25" customHeight="1" thickBot="1">
      <c r="B43" s="217" t="s">
        <v>67</v>
      </c>
      <c r="C43" s="218"/>
      <c r="D43" s="218"/>
      <c r="E43" s="40" t="s">
        <v>789</v>
      </c>
      <c r="F43" s="40"/>
      <c r="G43" s="40"/>
      <c r="H43" s="41"/>
      <c r="I43" s="41"/>
      <c r="J43" s="41"/>
      <c r="K43" s="41"/>
      <c r="L43" s="41"/>
      <c r="M43" s="41"/>
      <c r="N43" s="41"/>
      <c r="O43" s="41"/>
      <c r="P43" s="42"/>
      <c r="Q43" s="42"/>
      <c r="R43" s="43" t="s">
        <v>898</v>
      </c>
      <c r="S43" s="44" t="s">
        <v>10</v>
      </c>
      <c r="T43" s="42"/>
      <c r="U43" s="44" t="s">
        <v>895</v>
      </c>
      <c r="V43" s="42"/>
      <c r="W43" s="45">
        <f t="shared" si="2"/>
        <v>52.36</v>
      </c>
    </row>
    <row r="44" spans="2:25" ht="26.25" customHeight="1">
      <c r="B44" s="219" t="s">
        <v>70</v>
      </c>
      <c r="C44" s="220"/>
      <c r="D44" s="220"/>
      <c r="E44" s="46" t="s">
        <v>789</v>
      </c>
      <c r="F44" s="46"/>
      <c r="G44" s="46"/>
      <c r="H44" s="47"/>
      <c r="I44" s="47"/>
      <c r="J44" s="47"/>
      <c r="K44" s="47"/>
      <c r="L44" s="47"/>
      <c r="M44" s="47"/>
      <c r="N44" s="47"/>
      <c r="O44" s="47"/>
      <c r="P44" s="48"/>
      <c r="Q44" s="48"/>
      <c r="R44" s="49" t="s">
        <v>897</v>
      </c>
      <c r="S44" s="50" t="s">
        <v>896</v>
      </c>
      <c r="T44" s="50">
        <f>+IF(ISERR(S44/R44*100),"N/A",ROUND(S44/R44*100,2))</f>
        <v>76.05</v>
      </c>
      <c r="U44" s="50" t="s">
        <v>895</v>
      </c>
      <c r="V44" s="50">
        <f>+IF(ISERR(U44/S44*100),"N/A",ROUND(U44/S44*100,2))</f>
        <v>92.87</v>
      </c>
      <c r="W44" s="51">
        <f t="shared" si="2"/>
        <v>70.63</v>
      </c>
    </row>
    <row r="45" spans="2:25" ht="23.25" customHeight="1" thickBot="1">
      <c r="B45" s="217" t="s">
        <v>67</v>
      </c>
      <c r="C45" s="218"/>
      <c r="D45" s="218"/>
      <c r="E45" s="40" t="s">
        <v>681</v>
      </c>
      <c r="F45" s="40"/>
      <c r="G45" s="40"/>
      <c r="H45" s="41"/>
      <c r="I45" s="41"/>
      <c r="J45" s="41"/>
      <c r="K45" s="41"/>
      <c r="L45" s="41"/>
      <c r="M45" s="41"/>
      <c r="N45" s="41"/>
      <c r="O45" s="41"/>
      <c r="P45" s="42"/>
      <c r="Q45" s="42"/>
      <c r="R45" s="43" t="s">
        <v>894</v>
      </c>
      <c r="S45" s="44" t="s">
        <v>10</v>
      </c>
      <c r="T45" s="42"/>
      <c r="U45" s="44" t="s">
        <v>892</v>
      </c>
      <c r="V45" s="42"/>
      <c r="W45" s="45">
        <f t="shared" si="2"/>
        <v>18.43</v>
      </c>
    </row>
    <row r="46" spans="2:25" ht="26.25" customHeight="1" thickBot="1">
      <c r="B46" s="219" t="s">
        <v>70</v>
      </c>
      <c r="C46" s="220"/>
      <c r="D46" s="220"/>
      <c r="E46" s="46" t="s">
        <v>681</v>
      </c>
      <c r="F46" s="46"/>
      <c r="G46" s="46"/>
      <c r="H46" s="47"/>
      <c r="I46" s="47"/>
      <c r="J46" s="47"/>
      <c r="K46" s="47"/>
      <c r="L46" s="47"/>
      <c r="M46" s="47"/>
      <c r="N46" s="47"/>
      <c r="O46" s="47"/>
      <c r="P46" s="48"/>
      <c r="Q46" s="48"/>
      <c r="R46" s="49" t="s">
        <v>894</v>
      </c>
      <c r="S46" s="50" t="s">
        <v>893</v>
      </c>
      <c r="T46" s="50">
        <f>+IF(ISERR(S46/R46*100),"N/A",ROUND(S46/R46*100,2))</f>
        <v>18.89</v>
      </c>
      <c r="U46" s="50" t="s">
        <v>892</v>
      </c>
      <c r="V46" s="50">
        <f>+IF(ISERR(U46/S46*100),"N/A",ROUND(U46/S46*100,2))</f>
        <v>97.56</v>
      </c>
      <c r="W46" s="51">
        <f t="shared" si="2"/>
        <v>18.43</v>
      </c>
    </row>
    <row r="47" spans="2:25" ht="22.5" customHeight="1" thickTop="1" thickBot="1">
      <c r="B47" s="9" t="s">
        <v>72</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c r="B48" s="202" t="s">
        <v>2272</v>
      </c>
      <c r="C48" s="203"/>
      <c r="D48" s="203"/>
      <c r="E48" s="203"/>
      <c r="F48" s="203"/>
      <c r="G48" s="203"/>
      <c r="H48" s="203"/>
      <c r="I48" s="203"/>
      <c r="J48" s="203"/>
      <c r="K48" s="203"/>
      <c r="L48" s="203"/>
      <c r="M48" s="203"/>
      <c r="N48" s="203"/>
      <c r="O48" s="203"/>
      <c r="P48" s="203"/>
      <c r="Q48" s="203"/>
      <c r="R48" s="203"/>
      <c r="S48" s="203"/>
      <c r="T48" s="203"/>
      <c r="U48" s="203"/>
      <c r="V48" s="203"/>
      <c r="W48" s="204"/>
    </row>
    <row r="49" spans="2:23" ht="333" customHeight="1" thickBot="1">
      <c r="B49" s="205"/>
      <c r="C49" s="206"/>
      <c r="D49" s="206"/>
      <c r="E49" s="206"/>
      <c r="F49" s="206"/>
      <c r="G49" s="206"/>
      <c r="H49" s="206"/>
      <c r="I49" s="206"/>
      <c r="J49" s="206"/>
      <c r="K49" s="206"/>
      <c r="L49" s="206"/>
      <c r="M49" s="206"/>
      <c r="N49" s="206"/>
      <c r="O49" s="206"/>
      <c r="P49" s="206"/>
      <c r="Q49" s="206"/>
      <c r="R49" s="206"/>
      <c r="S49" s="206"/>
      <c r="T49" s="206"/>
      <c r="U49" s="206"/>
      <c r="V49" s="206"/>
      <c r="W49" s="207"/>
    </row>
    <row r="50" spans="2:23" ht="37.5" customHeight="1" thickTop="1">
      <c r="B50" s="202" t="s">
        <v>2273</v>
      </c>
      <c r="C50" s="203"/>
      <c r="D50" s="203"/>
      <c r="E50" s="203"/>
      <c r="F50" s="203"/>
      <c r="G50" s="203"/>
      <c r="H50" s="203"/>
      <c r="I50" s="203"/>
      <c r="J50" s="203"/>
      <c r="K50" s="203"/>
      <c r="L50" s="203"/>
      <c r="M50" s="203"/>
      <c r="N50" s="203"/>
      <c r="O50" s="203"/>
      <c r="P50" s="203"/>
      <c r="Q50" s="203"/>
      <c r="R50" s="203"/>
      <c r="S50" s="203"/>
      <c r="T50" s="203"/>
      <c r="U50" s="203"/>
      <c r="V50" s="203"/>
      <c r="W50" s="204"/>
    </row>
    <row r="51" spans="2:23" ht="321" customHeight="1" thickBot="1">
      <c r="B51" s="205"/>
      <c r="C51" s="206"/>
      <c r="D51" s="206"/>
      <c r="E51" s="206"/>
      <c r="F51" s="206"/>
      <c r="G51" s="206"/>
      <c r="H51" s="206"/>
      <c r="I51" s="206"/>
      <c r="J51" s="206"/>
      <c r="K51" s="206"/>
      <c r="L51" s="206"/>
      <c r="M51" s="206"/>
      <c r="N51" s="206"/>
      <c r="O51" s="206"/>
      <c r="P51" s="206"/>
      <c r="Q51" s="206"/>
      <c r="R51" s="206"/>
      <c r="S51" s="206"/>
      <c r="T51" s="206"/>
      <c r="U51" s="206"/>
      <c r="V51" s="206"/>
      <c r="W51" s="207"/>
    </row>
    <row r="52" spans="2:23" ht="37.5" customHeight="1" thickTop="1">
      <c r="B52" s="202" t="s">
        <v>2274</v>
      </c>
      <c r="C52" s="203"/>
      <c r="D52" s="203"/>
      <c r="E52" s="203"/>
      <c r="F52" s="203"/>
      <c r="G52" s="203"/>
      <c r="H52" s="203"/>
      <c r="I52" s="203"/>
      <c r="J52" s="203"/>
      <c r="K52" s="203"/>
      <c r="L52" s="203"/>
      <c r="M52" s="203"/>
      <c r="N52" s="203"/>
      <c r="O52" s="203"/>
      <c r="P52" s="203"/>
      <c r="Q52" s="203"/>
      <c r="R52" s="203"/>
      <c r="S52" s="203"/>
      <c r="T52" s="203"/>
      <c r="U52" s="203"/>
      <c r="V52" s="203"/>
      <c r="W52" s="204"/>
    </row>
    <row r="53" spans="2:23" ht="15.75" thickBot="1">
      <c r="B53" s="208"/>
      <c r="C53" s="209"/>
      <c r="D53" s="209"/>
      <c r="E53" s="209"/>
      <c r="F53" s="209"/>
      <c r="G53" s="209"/>
      <c r="H53" s="209"/>
      <c r="I53" s="209"/>
      <c r="J53" s="209"/>
      <c r="K53" s="209"/>
      <c r="L53" s="209"/>
      <c r="M53" s="209"/>
      <c r="N53" s="209"/>
      <c r="O53" s="209"/>
      <c r="P53" s="209"/>
      <c r="Q53" s="209"/>
      <c r="R53" s="209"/>
      <c r="S53" s="209"/>
      <c r="T53" s="209"/>
      <c r="U53" s="209"/>
      <c r="V53" s="209"/>
      <c r="W53" s="210"/>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6:D46"/>
    <mergeCell ref="B48:W49"/>
    <mergeCell ref="B50:W51"/>
    <mergeCell ref="B52:W53"/>
    <mergeCell ref="B40:D40"/>
    <mergeCell ref="B41:D41"/>
    <mergeCell ref="B42:D42"/>
    <mergeCell ref="B43:D43"/>
    <mergeCell ref="B44:D44"/>
    <mergeCell ref="B45:D4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970</v>
      </c>
      <c r="M4" s="167" t="s">
        <v>969</v>
      </c>
      <c r="N4" s="167"/>
      <c r="O4" s="167"/>
      <c r="P4" s="167"/>
      <c r="Q4" s="168"/>
      <c r="R4" s="17"/>
      <c r="S4" s="169" t="s">
        <v>2095</v>
      </c>
      <c r="T4" s="170"/>
      <c r="U4" s="170"/>
      <c r="V4" s="171" t="s">
        <v>968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884</v>
      </c>
      <c r="D6" s="173" t="s">
        <v>888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967</v>
      </c>
      <c r="K8" s="24" t="s">
        <v>18</v>
      </c>
      <c r="L8" s="24" t="s">
        <v>966</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13" customHeight="1" thickTop="1" thickBot="1">
      <c r="B10" s="25" t="s">
        <v>21</v>
      </c>
      <c r="C10" s="171" t="s">
        <v>965</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886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964</v>
      </c>
      <c r="C21" s="199"/>
      <c r="D21" s="199"/>
      <c r="E21" s="199"/>
      <c r="F21" s="199"/>
      <c r="G21" s="199"/>
      <c r="H21" s="199"/>
      <c r="I21" s="199"/>
      <c r="J21" s="199"/>
      <c r="K21" s="199"/>
      <c r="L21" s="199"/>
      <c r="M21" s="200" t="s">
        <v>884</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thickBot="1">
      <c r="B22" s="198" t="s">
        <v>963</v>
      </c>
      <c r="C22" s="199"/>
      <c r="D22" s="199"/>
      <c r="E22" s="199"/>
      <c r="F22" s="199"/>
      <c r="G22" s="199"/>
      <c r="H22" s="199"/>
      <c r="I22" s="199"/>
      <c r="J22" s="199"/>
      <c r="K22" s="199"/>
      <c r="L22" s="199"/>
      <c r="M22" s="200" t="s">
        <v>884</v>
      </c>
      <c r="N22" s="200"/>
      <c r="O22" s="200" t="s">
        <v>48</v>
      </c>
      <c r="P22" s="200"/>
      <c r="Q22" s="201" t="s">
        <v>385</v>
      </c>
      <c r="R22" s="201"/>
      <c r="S22" s="33" t="s">
        <v>50</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881</v>
      </c>
      <c r="F26" s="40"/>
      <c r="G26" s="40"/>
      <c r="H26" s="41"/>
      <c r="I26" s="41"/>
      <c r="J26" s="41"/>
      <c r="K26" s="41"/>
      <c r="L26" s="41"/>
      <c r="M26" s="41"/>
      <c r="N26" s="41"/>
      <c r="O26" s="41"/>
      <c r="P26" s="42"/>
      <c r="Q26" s="42"/>
      <c r="R26" s="43" t="s">
        <v>57</v>
      </c>
      <c r="S26" s="44" t="s">
        <v>10</v>
      </c>
      <c r="T26" s="42"/>
      <c r="U26" s="44" t="s">
        <v>962</v>
      </c>
      <c r="V26" s="42"/>
      <c r="W26" s="45">
        <f>+IF(ISERR(U26/R26*100),"N/A",ROUND(U26/R26*100,2))</f>
        <v>29.03</v>
      </c>
    </row>
    <row r="27" spans="2:27" ht="26.25" customHeight="1" thickBot="1">
      <c r="B27" s="219" t="s">
        <v>70</v>
      </c>
      <c r="C27" s="220"/>
      <c r="D27" s="220"/>
      <c r="E27" s="46" t="s">
        <v>881</v>
      </c>
      <c r="F27" s="46"/>
      <c r="G27" s="46"/>
      <c r="H27" s="47"/>
      <c r="I27" s="47"/>
      <c r="J27" s="47"/>
      <c r="K27" s="47"/>
      <c r="L27" s="47"/>
      <c r="M27" s="47"/>
      <c r="N27" s="47"/>
      <c r="O27" s="47"/>
      <c r="P27" s="48"/>
      <c r="Q27" s="48"/>
      <c r="R27" s="49" t="s">
        <v>57</v>
      </c>
      <c r="S27" s="50" t="s">
        <v>962</v>
      </c>
      <c r="T27" s="50">
        <f>+IF(ISERR(S27/R27*100),"N/A",ROUND(S27/R27*100,2))</f>
        <v>29.03</v>
      </c>
      <c r="U27" s="50" t="s">
        <v>962</v>
      </c>
      <c r="V27" s="50">
        <f>+IF(ISERR(U27/S27*100),"N/A",ROUND(U27/S27*100,2))</f>
        <v>100</v>
      </c>
      <c r="W27" s="51">
        <f>+IF(ISERR(U27/R27*100),"N/A",ROUND(U27/R27*100,2))</f>
        <v>29.03</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2269</v>
      </c>
      <c r="C29" s="203"/>
      <c r="D29" s="203"/>
      <c r="E29" s="203"/>
      <c r="F29" s="203"/>
      <c r="G29" s="203"/>
      <c r="H29" s="203"/>
      <c r="I29" s="203"/>
      <c r="J29" s="203"/>
      <c r="K29" s="203"/>
      <c r="L29" s="203"/>
      <c r="M29" s="203"/>
      <c r="N29" s="203"/>
      <c r="O29" s="203"/>
      <c r="P29" s="203"/>
      <c r="Q29" s="203"/>
      <c r="R29" s="203"/>
      <c r="S29" s="203"/>
      <c r="T29" s="203"/>
      <c r="U29" s="203"/>
      <c r="V29" s="203"/>
      <c r="W29" s="204"/>
    </row>
    <row r="30" spans="2:27" ht="54"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2270</v>
      </c>
      <c r="C31" s="203"/>
      <c r="D31" s="203"/>
      <c r="E31" s="203"/>
      <c r="F31" s="203"/>
      <c r="G31" s="203"/>
      <c r="H31" s="203"/>
      <c r="I31" s="203"/>
      <c r="J31" s="203"/>
      <c r="K31" s="203"/>
      <c r="L31" s="203"/>
      <c r="M31" s="203"/>
      <c r="N31" s="203"/>
      <c r="O31" s="203"/>
      <c r="P31" s="203"/>
      <c r="Q31" s="203"/>
      <c r="R31" s="203"/>
      <c r="S31" s="203"/>
      <c r="T31" s="203"/>
      <c r="U31" s="203"/>
      <c r="V31" s="203"/>
      <c r="W31" s="204"/>
    </row>
    <row r="32" spans="2:27" ht="39.7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2271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43.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102</v>
      </c>
      <c r="D4" s="164" t="s">
        <v>101</v>
      </c>
      <c r="E4" s="164"/>
      <c r="F4" s="164"/>
      <c r="G4" s="164"/>
      <c r="H4" s="165"/>
      <c r="I4" s="16"/>
      <c r="J4" s="166" t="s">
        <v>6</v>
      </c>
      <c r="K4" s="164"/>
      <c r="L4" s="15" t="s">
        <v>100</v>
      </c>
      <c r="M4" s="167" t="s">
        <v>99</v>
      </c>
      <c r="N4" s="167"/>
      <c r="O4" s="167"/>
      <c r="P4" s="167"/>
      <c r="Q4" s="168"/>
      <c r="R4" s="17"/>
      <c r="S4" s="169" t="s">
        <v>2095</v>
      </c>
      <c r="T4" s="170"/>
      <c r="U4" s="170"/>
      <c r="V4" s="171" t="s">
        <v>98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80</v>
      </c>
      <c r="D6" s="173" t="s">
        <v>97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96</v>
      </c>
      <c r="K8" s="24" t="s">
        <v>18</v>
      </c>
      <c r="L8" s="24" t="s">
        <v>95</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94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93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92</v>
      </c>
      <c r="C21" s="199"/>
      <c r="D21" s="199"/>
      <c r="E21" s="199"/>
      <c r="F21" s="199"/>
      <c r="G21" s="199"/>
      <c r="H21" s="199"/>
      <c r="I21" s="199"/>
      <c r="J21" s="199"/>
      <c r="K21" s="199"/>
      <c r="L21" s="199"/>
      <c r="M21" s="200" t="s">
        <v>80</v>
      </c>
      <c r="N21" s="200"/>
      <c r="O21" s="200" t="s">
        <v>48</v>
      </c>
      <c r="P21" s="200"/>
      <c r="Q21" s="201" t="s">
        <v>49</v>
      </c>
      <c r="R21" s="201"/>
      <c r="S21" s="33" t="s">
        <v>50</v>
      </c>
      <c r="T21" s="33" t="s">
        <v>91</v>
      </c>
      <c r="U21" s="33" t="s">
        <v>90</v>
      </c>
      <c r="V21" s="33">
        <f>+IF(ISERR(U21/T21*100),"N/A",ROUND(U21/T21*100,2))</f>
        <v>77.84</v>
      </c>
      <c r="W21" s="34">
        <f>+IF(ISERR(U21/S21*100),"N/A",ROUND(U21/S21*100,2))</f>
        <v>59.7</v>
      </c>
    </row>
    <row r="22" spans="2:27" ht="56.25" customHeight="1">
      <c r="B22" s="198" t="s">
        <v>89</v>
      </c>
      <c r="C22" s="199"/>
      <c r="D22" s="199"/>
      <c r="E22" s="199"/>
      <c r="F22" s="199"/>
      <c r="G22" s="199"/>
      <c r="H22" s="199"/>
      <c r="I22" s="199"/>
      <c r="J22" s="199"/>
      <c r="K22" s="199"/>
      <c r="L22" s="199"/>
      <c r="M22" s="200" t="s">
        <v>80</v>
      </c>
      <c r="N22" s="200"/>
      <c r="O22" s="200" t="s">
        <v>88</v>
      </c>
      <c r="P22" s="200"/>
      <c r="Q22" s="201" t="s">
        <v>49</v>
      </c>
      <c r="R22" s="201"/>
      <c r="S22" s="33" t="s">
        <v>87</v>
      </c>
      <c r="T22" s="33" t="s">
        <v>87</v>
      </c>
      <c r="U22" s="33" t="s">
        <v>86</v>
      </c>
      <c r="V22" s="33">
        <f>+IF(ISERR(U22/T22*100),"N/A",ROUND(U22/T22*100,2))</f>
        <v>550</v>
      </c>
      <c r="W22" s="34">
        <f>+IF(ISERR(U22/S22*100),"N/A",ROUND(U22/S22*100,2))</f>
        <v>550</v>
      </c>
    </row>
    <row r="23" spans="2:27" ht="56.25" customHeight="1">
      <c r="B23" s="198" t="s">
        <v>85</v>
      </c>
      <c r="C23" s="199"/>
      <c r="D23" s="199"/>
      <c r="E23" s="199"/>
      <c r="F23" s="199"/>
      <c r="G23" s="199"/>
      <c r="H23" s="199"/>
      <c r="I23" s="199"/>
      <c r="J23" s="199"/>
      <c r="K23" s="199"/>
      <c r="L23" s="199"/>
      <c r="M23" s="200" t="s">
        <v>80</v>
      </c>
      <c r="N23" s="200"/>
      <c r="O23" s="200" t="s">
        <v>48</v>
      </c>
      <c r="P23" s="200"/>
      <c r="Q23" s="201" t="s">
        <v>49</v>
      </c>
      <c r="R23" s="201"/>
      <c r="S23" s="33" t="s">
        <v>50</v>
      </c>
      <c r="T23" s="33" t="s">
        <v>84</v>
      </c>
      <c r="U23" s="33" t="s">
        <v>83</v>
      </c>
      <c r="V23" s="33">
        <f>+IF(ISERR(U23/T23*100),"N/A",ROUND(U23/T23*100,2))</f>
        <v>44.74</v>
      </c>
      <c r="W23" s="34">
        <f>+IF(ISERR(U23/S23*100),"N/A",ROUND(U23/S23*100,2))</f>
        <v>34</v>
      </c>
    </row>
    <row r="24" spans="2:27" ht="56.25" customHeight="1">
      <c r="B24" s="198" t="s">
        <v>82</v>
      </c>
      <c r="C24" s="199"/>
      <c r="D24" s="199"/>
      <c r="E24" s="199"/>
      <c r="F24" s="199"/>
      <c r="G24" s="199"/>
      <c r="H24" s="199"/>
      <c r="I24" s="199"/>
      <c r="J24" s="199"/>
      <c r="K24" s="199"/>
      <c r="L24" s="199"/>
      <c r="M24" s="200" t="s">
        <v>80</v>
      </c>
      <c r="N24" s="200"/>
      <c r="O24" s="200" t="s">
        <v>79</v>
      </c>
      <c r="P24" s="200"/>
      <c r="Q24" s="201" t="s">
        <v>49</v>
      </c>
      <c r="R24" s="201"/>
      <c r="S24" s="33" t="s">
        <v>50</v>
      </c>
      <c r="T24" s="33" t="s">
        <v>78</v>
      </c>
      <c r="U24" s="33" t="s">
        <v>78</v>
      </c>
      <c r="V24" s="33">
        <f>+IF(ISERR(U24/T24*100),"N/A",ROUND(U24/T24*100,2))</f>
        <v>100</v>
      </c>
      <c r="W24" s="34">
        <f>+IF(ISERR(U24/S24*100),"N/A",ROUND(U24/S24*100,2))</f>
        <v>75</v>
      </c>
    </row>
    <row r="25" spans="2:27" ht="56.25" customHeight="1" thickBot="1">
      <c r="B25" s="198" t="s">
        <v>81</v>
      </c>
      <c r="C25" s="199"/>
      <c r="D25" s="199"/>
      <c r="E25" s="199"/>
      <c r="F25" s="199"/>
      <c r="G25" s="199"/>
      <c r="H25" s="199"/>
      <c r="I25" s="199"/>
      <c r="J25" s="199"/>
      <c r="K25" s="199"/>
      <c r="L25" s="199"/>
      <c r="M25" s="200" t="s">
        <v>80</v>
      </c>
      <c r="N25" s="200"/>
      <c r="O25" s="200" t="s">
        <v>79</v>
      </c>
      <c r="P25" s="200"/>
      <c r="Q25" s="201" t="s">
        <v>49</v>
      </c>
      <c r="R25" s="201"/>
      <c r="S25" s="33" t="s">
        <v>50</v>
      </c>
      <c r="T25" s="33" t="s">
        <v>78</v>
      </c>
      <c r="U25" s="33" t="s">
        <v>78</v>
      </c>
      <c r="V25" s="33">
        <f>+IF(ISERR(U25/T25*100),"N/A",ROUND(U25/T25*100,2))</f>
        <v>100</v>
      </c>
      <c r="W25" s="34">
        <f>+IF(ISERR(U25/S25*100),"N/A",ROUND(U25/S25*100,2))</f>
        <v>75</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76</v>
      </c>
      <c r="F29" s="40"/>
      <c r="G29" s="40"/>
      <c r="H29" s="41"/>
      <c r="I29" s="41"/>
      <c r="J29" s="41"/>
      <c r="K29" s="41"/>
      <c r="L29" s="41"/>
      <c r="M29" s="41"/>
      <c r="N29" s="41"/>
      <c r="O29" s="41"/>
      <c r="P29" s="42"/>
      <c r="Q29" s="42"/>
      <c r="R29" s="43" t="s">
        <v>77</v>
      </c>
      <c r="S29" s="44" t="s">
        <v>10</v>
      </c>
      <c r="T29" s="42"/>
      <c r="U29" s="44" t="s">
        <v>73</v>
      </c>
      <c r="V29" s="42"/>
      <c r="W29" s="45">
        <f>+IF(ISERR(U29/R29*100),"N/A",ROUND(U29/R29*100,2))</f>
        <v>69.95</v>
      </c>
    </row>
    <row r="30" spans="2:27" ht="26.25" customHeight="1" thickBot="1">
      <c r="B30" s="219" t="s">
        <v>70</v>
      </c>
      <c r="C30" s="220"/>
      <c r="D30" s="220"/>
      <c r="E30" s="46" t="s">
        <v>76</v>
      </c>
      <c r="F30" s="46"/>
      <c r="G30" s="46"/>
      <c r="H30" s="47"/>
      <c r="I30" s="47"/>
      <c r="J30" s="47"/>
      <c r="K30" s="47"/>
      <c r="L30" s="47"/>
      <c r="M30" s="47"/>
      <c r="N30" s="47"/>
      <c r="O30" s="47"/>
      <c r="P30" s="48"/>
      <c r="Q30" s="48"/>
      <c r="R30" s="49" t="s">
        <v>75</v>
      </c>
      <c r="S30" s="50" t="s">
        <v>74</v>
      </c>
      <c r="T30" s="50">
        <f>+IF(ISERR(S30/R30*100),"N/A",ROUND(S30/R30*100,2))</f>
        <v>91.99</v>
      </c>
      <c r="U30" s="50" t="s">
        <v>73</v>
      </c>
      <c r="V30" s="50">
        <f>+IF(ISERR(U30/S30*100),"N/A",ROUND(U30/S30*100,2))</f>
        <v>94.48</v>
      </c>
      <c r="W30" s="51">
        <f>+IF(ISERR(U30/R30*100),"N/A",ROUND(U30/R30*100,2))</f>
        <v>86.91</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2370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93.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2371</v>
      </c>
      <c r="C34" s="203"/>
      <c r="D34" s="203"/>
      <c r="E34" s="203"/>
      <c r="F34" s="203"/>
      <c r="G34" s="203"/>
      <c r="H34" s="203"/>
      <c r="I34" s="203"/>
      <c r="J34" s="203"/>
      <c r="K34" s="203"/>
      <c r="L34" s="203"/>
      <c r="M34" s="203"/>
      <c r="N34" s="203"/>
      <c r="O34" s="203"/>
      <c r="P34" s="203"/>
      <c r="Q34" s="203"/>
      <c r="R34" s="203"/>
      <c r="S34" s="203"/>
      <c r="T34" s="203"/>
      <c r="U34" s="203"/>
      <c r="V34" s="203"/>
      <c r="W34" s="204"/>
    </row>
    <row r="35" spans="2:23" ht="74.2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2372</v>
      </c>
      <c r="C36" s="203"/>
      <c r="D36" s="203"/>
      <c r="E36" s="203"/>
      <c r="F36" s="203"/>
      <c r="G36" s="203"/>
      <c r="H36" s="203"/>
      <c r="I36" s="203"/>
      <c r="J36" s="203"/>
      <c r="K36" s="203"/>
      <c r="L36" s="203"/>
      <c r="M36" s="203"/>
      <c r="N36" s="203"/>
      <c r="O36" s="203"/>
      <c r="P36" s="203"/>
      <c r="Q36" s="203"/>
      <c r="R36" s="203"/>
      <c r="S36" s="203"/>
      <c r="T36" s="203"/>
      <c r="U36" s="203"/>
      <c r="V36" s="203"/>
      <c r="W36" s="204"/>
    </row>
    <row r="37" spans="2:23" ht="15.75"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101"/>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1141</v>
      </c>
      <c r="M4" s="167" t="s">
        <v>1140</v>
      </c>
      <c r="N4" s="167"/>
      <c r="O4" s="167"/>
      <c r="P4" s="167"/>
      <c r="Q4" s="168"/>
      <c r="R4" s="17"/>
      <c r="S4" s="169" t="s">
        <v>2095</v>
      </c>
      <c r="T4" s="170"/>
      <c r="U4" s="170"/>
      <c r="V4" s="171" t="s">
        <v>1139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225</v>
      </c>
      <c r="D6" s="173" t="s">
        <v>1138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1086</v>
      </c>
      <c r="D7" s="160" t="s">
        <v>1137</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1081</v>
      </c>
      <c r="D8" s="160" t="s">
        <v>1136</v>
      </c>
      <c r="E8" s="160"/>
      <c r="F8" s="160"/>
      <c r="G8" s="160"/>
      <c r="H8" s="160"/>
      <c r="I8" s="20"/>
      <c r="J8" s="24" t="s">
        <v>1135</v>
      </c>
      <c r="K8" s="24" t="s">
        <v>1134</v>
      </c>
      <c r="L8" s="24" t="s">
        <v>1133</v>
      </c>
      <c r="M8" s="24" t="s">
        <v>1132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329.25" customHeight="1" thickTop="1">
      <c r="B10" s="225" t="s">
        <v>21</v>
      </c>
      <c r="C10" s="221" t="s">
        <v>1131</v>
      </c>
      <c r="D10" s="221"/>
      <c r="E10" s="221"/>
      <c r="F10" s="221"/>
      <c r="G10" s="221"/>
      <c r="H10" s="221"/>
      <c r="I10" s="221"/>
      <c r="J10" s="221"/>
      <c r="K10" s="221"/>
      <c r="L10" s="221"/>
      <c r="M10" s="221"/>
      <c r="N10" s="221"/>
      <c r="O10" s="221"/>
      <c r="P10" s="221"/>
      <c r="Q10" s="221"/>
      <c r="R10" s="221"/>
      <c r="S10" s="221"/>
      <c r="T10" s="221"/>
      <c r="U10" s="221"/>
      <c r="V10" s="221"/>
      <c r="W10" s="222"/>
    </row>
    <row r="11" spans="1:29" ht="409.5" customHeight="1" thickBot="1">
      <c r="B11" s="226"/>
      <c r="C11" s="223"/>
      <c r="D11" s="223"/>
      <c r="E11" s="223"/>
      <c r="F11" s="223"/>
      <c r="G11" s="223"/>
      <c r="H11" s="223"/>
      <c r="I11" s="223"/>
      <c r="J11" s="223"/>
      <c r="K11" s="223"/>
      <c r="L11" s="223"/>
      <c r="M11" s="223"/>
      <c r="N11" s="223"/>
      <c r="O11" s="223"/>
      <c r="P11" s="223"/>
      <c r="Q11" s="223"/>
      <c r="R11" s="223"/>
      <c r="S11" s="223"/>
      <c r="T11" s="223"/>
      <c r="U11" s="223"/>
      <c r="V11" s="223"/>
      <c r="W11" s="224"/>
    </row>
    <row r="12" spans="1:29" ht="9" customHeight="1" thickTop="1" thickBot="1"/>
    <row r="13" spans="1:29" ht="21.75" customHeight="1" thickTop="1" thickBot="1">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c r="B14" s="175" t="s">
        <v>24</v>
      </c>
      <c r="C14" s="176"/>
      <c r="D14" s="176"/>
      <c r="E14" s="176"/>
      <c r="F14" s="176"/>
      <c r="G14" s="176"/>
      <c r="H14" s="176"/>
      <c r="I14" s="176"/>
      <c r="J14" s="28"/>
      <c r="K14" s="176" t="s">
        <v>25</v>
      </c>
      <c r="L14" s="176"/>
      <c r="M14" s="176"/>
      <c r="N14" s="176"/>
      <c r="O14" s="176"/>
      <c r="P14" s="176"/>
      <c r="Q14" s="176"/>
      <c r="R14" s="29"/>
      <c r="S14" s="176" t="s">
        <v>26</v>
      </c>
      <c r="T14" s="176"/>
      <c r="U14" s="176"/>
      <c r="V14" s="176"/>
      <c r="W14" s="177"/>
    </row>
    <row r="15" spans="1:29" ht="139.5" customHeight="1">
      <c r="B15" s="18" t="s">
        <v>27</v>
      </c>
      <c r="C15" s="173" t="s">
        <v>10</v>
      </c>
      <c r="D15" s="173"/>
      <c r="E15" s="173"/>
      <c r="F15" s="173"/>
      <c r="G15" s="173"/>
      <c r="H15" s="173"/>
      <c r="I15" s="173"/>
      <c r="J15" s="30"/>
      <c r="K15" s="30" t="s">
        <v>28</v>
      </c>
      <c r="L15" s="173" t="s">
        <v>10</v>
      </c>
      <c r="M15" s="173"/>
      <c r="N15" s="173"/>
      <c r="O15" s="173"/>
      <c r="P15" s="173"/>
      <c r="Q15" s="173"/>
      <c r="R15" s="20"/>
      <c r="S15" s="30" t="s">
        <v>29</v>
      </c>
      <c r="T15" s="178" t="s">
        <v>1130</v>
      </c>
      <c r="U15" s="178"/>
      <c r="V15" s="178"/>
      <c r="W15" s="178"/>
    </row>
    <row r="16" spans="1:29" ht="86.25" customHeight="1">
      <c r="B16" s="18" t="s">
        <v>31</v>
      </c>
      <c r="C16" s="173" t="s">
        <v>10</v>
      </c>
      <c r="D16" s="173"/>
      <c r="E16" s="173"/>
      <c r="F16" s="173"/>
      <c r="G16" s="173"/>
      <c r="H16" s="173"/>
      <c r="I16" s="173"/>
      <c r="J16" s="30"/>
      <c r="K16" s="30" t="s">
        <v>31</v>
      </c>
      <c r="L16" s="173" t="s">
        <v>10</v>
      </c>
      <c r="M16" s="173"/>
      <c r="N16" s="173"/>
      <c r="O16" s="173"/>
      <c r="P16" s="173"/>
      <c r="Q16" s="173"/>
      <c r="R16" s="20"/>
      <c r="S16" s="30" t="s">
        <v>32</v>
      </c>
      <c r="T16" s="178" t="s">
        <v>10</v>
      </c>
      <c r="U16" s="178"/>
      <c r="V16" s="178"/>
      <c r="W16" s="178"/>
    </row>
    <row r="17" spans="2:27" ht="25.5" customHeight="1" thickBot="1">
      <c r="B17" s="31" t="s">
        <v>33</v>
      </c>
      <c r="C17" s="179" t="s">
        <v>10</v>
      </c>
      <c r="D17" s="179"/>
      <c r="E17" s="179"/>
      <c r="F17" s="179"/>
      <c r="G17" s="179"/>
      <c r="H17" s="179"/>
      <c r="I17" s="179"/>
      <c r="J17" s="179"/>
      <c r="K17" s="179"/>
      <c r="L17" s="179"/>
      <c r="M17" s="179"/>
      <c r="N17" s="179"/>
      <c r="O17" s="179"/>
      <c r="P17" s="179"/>
      <c r="Q17" s="179"/>
      <c r="R17" s="179"/>
      <c r="S17" s="179"/>
      <c r="T17" s="179"/>
      <c r="U17" s="179"/>
      <c r="V17" s="179"/>
      <c r="W17" s="180"/>
    </row>
    <row r="18" spans="2:27" ht="21.75" customHeight="1" thickTop="1" thickBot="1">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c r="B19" s="181" t="s">
        <v>35</v>
      </c>
      <c r="C19" s="182"/>
      <c r="D19" s="182"/>
      <c r="E19" s="182"/>
      <c r="F19" s="182"/>
      <c r="G19" s="182"/>
      <c r="H19" s="182"/>
      <c r="I19" s="182"/>
      <c r="J19" s="182"/>
      <c r="K19" s="182"/>
      <c r="L19" s="182"/>
      <c r="M19" s="182"/>
      <c r="N19" s="182"/>
      <c r="O19" s="182"/>
      <c r="P19" s="182"/>
      <c r="Q19" s="182"/>
      <c r="R19" s="182"/>
      <c r="S19" s="182"/>
      <c r="T19" s="183"/>
      <c r="U19" s="184" t="s">
        <v>36</v>
      </c>
      <c r="V19" s="185"/>
      <c r="W19" s="186"/>
    </row>
    <row r="20" spans="2:27" ht="12.75" customHeight="1">
      <c r="B20" s="187" t="s">
        <v>37</v>
      </c>
      <c r="C20" s="188"/>
      <c r="D20" s="188"/>
      <c r="E20" s="188"/>
      <c r="F20" s="188"/>
      <c r="G20" s="188"/>
      <c r="H20" s="188"/>
      <c r="I20" s="188"/>
      <c r="J20" s="188"/>
      <c r="K20" s="188"/>
      <c r="L20" s="188"/>
      <c r="M20" s="188" t="s">
        <v>38</v>
      </c>
      <c r="N20" s="188"/>
      <c r="O20" s="188" t="s">
        <v>39</v>
      </c>
      <c r="P20" s="188"/>
      <c r="Q20" s="188" t="s">
        <v>40</v>
      </c>
      <c r="R20" s="188"/>
      <c r="S20" s="188" t="s">
        <v>41</v>
      </c>
      <c r="T20" s="191" t="s">
        <v>42</v>
      </c>
      <c r="U20" s="193" t="s">
        <v>43</v>
      </c>
      <c r="V20" s="195" t="s">
        <v>44</v>
      </c>
      <c r="W20" s="196" t="s">
        <v>45</v>
      </c>
    </row>
    <row r="21" spans="2:27" ht="27" customHeight="1" thickBot="1">
      <c r="B21" s="189"/>
      <c r="C21" s="190"/>
      <c r="D21" s="190"/>
      <c r="E21" s="190"/>
      <c r="F21" s="190"/>
      <c r="G21" s="190"/>
      <c r="H21" s="190"/>
      <c r="I21" s="190"/>
      <c r="J21" s="190"/>
      <c r="K21" s="190"/>
      <c r="L21" s="190"/>
      <c r="M21" s="190"/>
      <c r="N21" s="190"/>
      <c r="O21" s="190"/>
      <c r="P21" s="190"/>
      <c r="Q21" s="190"/>
      <c r="R21" s="190"/>
      <c r="S21" s="190"/>
      <c r="T21" s="192"/>
      <c r="U21" s="194"/>
      <c r="V21" s="190"/>
      <c r="W21" s="197"/>
      <c r="Z21" s="32" t="s">
        <v>10</v>
      </c>
      <c r="AA21" s="32" t="s">
        <v>46</v>
      </c>
    </row>
    <row r="22" spans="2:27" ht="56.25" customHeight="1">
      <c r="B22" s="198" t="s">
        <v>1129</v>
      </c>
      <c r="C22" s="199"/>
      <c r="D22" s="199"/>
      <c r="E22" s="199"/>
      <c r="F22" s="199"/>
      <c r="G22" s="199"/>
      <c r="H22" s="199"/>
      <c r="I22" s="199"/>
      <c r="J22" s="199"/>
      <c r="K22" s="199"/>
      <c r="L22" s="199"/>
      <c r="M22" s="200" t="s">
        <v>1086</v>
      </c>
      <c r="N22" s="200"/>
      <c r="O22" s="200" t="s">
        <v>48</v>
      </c>
      <c r="P22" s="200"/>
      <c r="Q22" s="201" t="s">
        <v>49</v>
      </c>
      <c r="R22" s="201"/>
      <c r="S22" s="33" t="s">
        <v>61</v>
      </c>
      <c r="T22" s="33" t="s">
        <v>1128</v>
      </c>
      <c r="U22" s="33" t="s">
        <v>1127</v>
      </c>
      <c r="V22" s="33">
        <f t="shared" ref="V22:V53" si="0">+IF(ISERR(U22/T22*100),"N/A",ROUND(U22/T22*100,2))</f>
        <v>79.349999999999994</v>
      </c>
      <c r="W22" s="34">
        <f t="shared" ref="W22:W53" si="1">+IF(ISERR(U22/S22*100),"N/A",ROUND(U22/S22*100,2))</f>
        <v>73.8</v>
      </c>
    </row>
    <row r="23" spans="2:27" ht="56.25" customHeight="1">
      <c r="B23" s="198" t="s">
        <v>1126</v>
      </c>
      <c r="C23" s="199"/>
      <c r="D23" s="199"/>
      <c r="E23" s="199"/>
      <c r="F23" s="199"/>
      <c r="G23" s="199"/>
      <c r="H23" s="199"/>
      <c r="I23" s="199"/>
      <c r="J23" s="199"/>
      <c r="K23" s="199"/>
      <c r="L23" s="199"/>
      <c r="M23" s="200" t="s">
        <v>1086</v>
      </c>
      <c r="N23" s="200"/>
      <c r="O23" s="200" t="s">
        <v>48</v>
      </c>
      <c r="P23" s="200"/>
      <c r="Q23" s="201" t="s">
        <v>49</v>
      </c>
      <c r="R23" s="201"/>
      <c r="S23" s="33" t="s">
        <v>739</v>
      </c>
      <c r="T23" s="33" t="s">
        <v>739</v>
      </c>
      <c r="U23" s="33" t="s">
        <v>1089</v>
      </c>
      <c r="V23" s="33">
        <f t="shared" si="0"/>
        <v>81.56</v>
      </c>
      <c r="W23" s="34">
        <f t="shared" si="1"/>
        <v>81.56</v>
      </c>
    </row>
    <row r="24" spans="2:27" ht="56.25" customHeight="1">
      <c r="B24" s="198" t="s">
        <v>1125</v>
      </c>
      <c r="C24" s="199"/>
      <c r="D24" s="199"/>
      <c r="E24" s="199"/>
      <c r="F24" s="199"/>
      <c r="G24" s="199"/>
      <c r="H24" s="199"/>
      <c r="I24" s="199"/>
      <c r="J24" s="199"/>
      <c r="K24" s="199"/>
      <c r="L24" s="199"/>
      <c r="M24" s="200" t="s">
        <v>1086</v>
      </c>
      <c r="N24" s="200"/>
      <c r="O24" s="200" t="s">
        <v>48</v>
      </c>
      <c r="P24" s="200"/>
      <c r="Q24" s="201" t="s">
        <v>52</v>
      </c>
      <c r="R24" s="201"/>
      <c r="S24" s="33" t="s">
        <v>50</v>
      </c>
      <c r="T24" s="33" t="s">
        <v>54</v>
      </c>
      <c r="U24" s="33" t="s">
        <v>54</v>
      </c>
      <c r="V24" s="33" t="str">
        <f t="shared" si="0"/>
        <v>N/A</v>
      </c>
      <c r="W24" s="34" t="str">
        <f t="shared" si="1"/>
        <v>N/A</v>
      </c>
    </row>
    <row r="25" spans="2:27" ht="56.25" customHeight="1">
      <c r="B25" s="198" t="s">
        <v>1124</v>
      </c>
      <c r="C25" s="199"/>
      <c r="D25" s="199"/>
      <c r="E25" s="199"/>
      <c r="F25" s="199"/>
      <c r="G25" s="199"/>
      <c r="H25" s="199"/>
      <c r="I25" s="199"/>
      <c r="J25" s="199"/>
      <c r="K25" s="199"/>
      <c r="L25" s="199"/>
      <c r="M25" s="200" t="s">
        <v>1086</v>
      </c>
      <c r="N25" s="200"/>
      <c r="O25" s="200" t="s">
        <v>48</v>
      </c>
      <c r="P25" s="200"/>
      <c r="Q25" s="201" t="s">
        <v>49</v>
      </c>
      <c r="R25" s="201"/>
      <c r="S25" s="33" t="s">
        <v>53</v>
      </c>
      <c r="T25" s="33" t="s">
        <v>53</v>
      </c>
      <c r="U25" s="33" t="s">
        <v>1123</v>
      </c>
      <c r="V25" s="33">
        <f t="shared" si="0"/>
        <v>76.8</v>
      </c>
      <c r="W25" s="34">
        <f t="shared" si="1"/>
        <v>76.8</v>
      </c>
    </row>
    <row r="26" spans="2:27" ht="56.25" customHeight="1">
      <c r="B26" s="198" t="s">
        <v>1122</v>
      </c>
      <c r="C26" s="199"/>
      <c r="D26" s="199"/>
      <c r="E26" s="199"/>
      <c r="F26" s="199"/>
      <c r="G26" s="199"/>
      <c r="H26" s="199"/>
      <c r="I26" s="199"/>
      <c r="J26" s="199"/>
      <c r="K26" s="199"/>
      <c r="L26" s="199"/>
      <c r="M26" s="200" t="s">
        <v>1086</v>
      </c>
      <c r="N26" s="200"/>
      <c r="O26" s="200" t="s">
        <v>48</v>
      </c>
      <c r="P26" s="200"/>
      <c r="Q26" s="201" t="s">
        <v>49</v>
      </c>
      <c r="R26" s="201"/>
      <c r="S26" s="33" t="s">
        <v>1121</v>
      </c>
      <c r="T26" s="33" t="s">
        <v>1120</v>
      </c>
      <c r="U26" s="33" t="s">
        <v>197</v>
      </c>
      <c r="V26" s="33">
        <f t="shared" si="0"/>
        <v>50.63</v>
      </c>
      <c r="W26" s="34">
        <f t="shared" si="1"/>
        <v>40.4</v>
      </c>
    </row>
    <row r="27" spans="2:27" ht="56.25" customHeight="1">
      <c r="B27" s="198" t="s">
        <v>1119</v>
      </c>
      <c r="C27" s="199"/>
      <c r="D27" s="199"/>
      <c r="E27" s="199"/>
      <c r="F27" s="199"/>
      <c r="G27" s="199"/>
      <c r="H27" s="199"/>
      <c r="I27" s="199"/>
      <c r="J27" s="199"/>
      <c r="K27" s="199"/>
      <c r="L27" s="199"/>
      <c r="M27" s="200" t="s">
        <v>1086</v>
      </c>
      <c r="N27" s="200"/>
      <c r="O27" s="200" t="s">
        <v>48</v>
      </c>
      <c r="P27" s="200"/>
      <c r="Q27" s="201" t="s">
        <v>49</v>
      </c>
      <c r="R27" s="201"/>
      <c r="S27" s="33" t="s">
        <v>1118</v>
      </c>
      <c r="T27" s="33" t="s">
        <v>1064</v>
      </c>
      <c r="U27" s="33" t="s">
        <v>1117</v>
      </c>
      <c r="V27" s="33">
        <f t="shared" si="0"/>
        <v>15.27</v>
      </c>
      <c r="W27" s="34">
        <f t="shared" si="1"/>
        <v>12.92</v>
      </c>
    </row>
    <row r="28" spans="2:27" ht="56.25" customHeight="1">
      <c r="B28" s="198" t="s">
        <v>1116</v>
      </c>
      <c r="C28" s="199"/>
      <c r="D28" s="199"/>
      <c r="E28" s="199"/>
      <c r="F28" s="199"/>
      <c r="G28" s="199"/>
      <c r="H28" s="199"/>
      <c r="I28" s="199"/>
      <c r="J28" s="199"/>
      <c r="K28" s="199"/>
      <c r="L28" s="199"/>
      <c r="M28" s="200" t="s">
        <v>1086</v>
      </c>
      <c r="N28" s="200"/>
      <c r="O28" s="200" t="s">
        <v>48</v>
      </c>
      <c r="P28" s="200"/>
      <c r="Q28" s="201" t="s">
        <v>49</v>
      </c>
      <c r="R28" s="201"/>
      <c r="S28" s="33" t="s">
        <v>323</v>
      </c>
      <c r="T28" s="33" t="s">
        <v>1115</v>
      </c>
      <c r="U28" s="33" t="s">
        <v>1114</v>
      </c>
      <c r="V28" s="33">
        <f t="shared" si="0"/>
        <v>44.41</v>
      </c>
      <c r="W28" s="34">
        <f t="shared" si="1"/>
        <v>40.97</v>
      </c>
    </row>
    <row r="29" spans="2:27" ht="56.25" customHeight="1">
      <c r="B29" s="198" t="s">
        <v>1113</v>
      </c>
      <c r="C29" s="199"/>
      <c r="D29" s="199"/>
      <c r="E29" s="199"/>
      <c r="F29" s="199"/>
      <c r="G29" s="199"/>
      <c r="H29" s="199"/>
      <c r="I29" s="199"/>
      <c r="J29" s="199"/>
      <c r="K29" s="199"/>
      <c r="L29" s="199"/>
      <c r="M29" s="200" t="s">
        <v>1086</v>
      </c>
      <c r="N29" s="200"/>
      <c r="O29" s="200" t="s">
        <v>48</v>
      </c>
      <c r="P29" s="200"/>
      <c r="Q29" s="201" t="s">
        <v>49</v>
      </c>
      <c r="R29" s="201"/>
      <c r="S29" s="33" t="s">
        <v>323</v>
      </c>
      <c r="T29" s="33" t="s">
        <v>1112</v>
      </c>
      <c r="U29" s="33" t="s">
        <v>1111</v>
      </c>
      <c r="V29" s="33">
        <f t="shared" si="0"/>
        <v>55.71</v>
      </c>
      <c r="W29" s="34">
        <f t="shared" si="1"/>
        <v>50.32</v>
      </c>
    </row>
    <row r="30" spans="2:27" ht="56.25" customHeight="1">
      <c r="B30" s="198" t="s">
        <v>1110</v>
      </c>
      <c r="C30" s="199"/>
      <c r="D30" s="199"/>
      <c r="E30" s="199"/>
      <c r="F30" s="199"/>
      <c r="G30" s="199"/>
      <c r="H30" s="199"/>
      <c r="I30" s="199"/>
      <c r="J30" s="199"/>
      <c r="K30" s="199"/>
      <c r="L30" s="199"/>
      <c r="M30" s="200" t="s">
        <v>1086</v>
      </c>
      <c r="N30" s="200"/>
      <c r="O30" s="200" t="s">
        <v>48</v>
      </c>
      <c r="P30" s="200"/>
      <c r="Q30" s="201" t="s">
        <v>49</v>
      </c>
      <c r="R30" s="201"/>
      <c r="S30" s="33" t="s">
        <v>1109</v>
      </c>
      <c r="T30" s="33" t="s">
        <v>1108</v>
      </c>
      <c r="U30" s="33" t="s">
        <v>1107</v>
      </c>
      <c r="V30" s="33">
        <f t="shared" si="0"/>
        <v>68.94</v>
      </c>
      <c r="W30" s="34">
        <f t="shared" si="1"/>
        <v>67.459999999999994</v>
      </c>
    </row>
    <row r="31" spans="2:27" ht="56.25" customHeight="1">
      <c r="B31" s="198" t="s">
        <v>1106</v>
      </c>
      <c r="C31" s="199"/>
      <c r="D31" s="199"/>
      <c r="E31" s="199"/>
      <c r="F31" s="199"/>
      <c r="G31" s="199"/>
      <c r="H31" s="199"/>
      <c r="I31" s="199"/>
      <c r="J31" s="199"/>
      <c r="K31" s="199"/>
      <c r="L31" s="199"/>
      <c r="M31" s="200" t="s">
        <v>1086</v>
      </c>
      <c r="N31" s="200"/>
      <c r="O31" s="200" t="s">
        <v>48</v>
      </c>
      <c r="P31" s="200"/>
      <c r="Q31" s="201" t="s">
        <v>49</v>
      </c>
      <c r="R31" s="201"/>
      <c r="S31" s="33" t="s">
        <v>1105</v>
      </c>
      <c r="T31" s="33" t="s">
        <v>1104</v>
      </c>
      <c r="U31" s="33" t="s">
        <v>1103</v>
      </c>
      <c r="V31" s="33">
        <f t="shared" si="0"/>
        <v>92.25</v>
      </c>
      <c r="W31" s="34">
        <f t="shared" si="1"/>
        <v>89.22</v>
      </c>
    </row>
    <row r="32" spans="2:27" ht="56.25" customHeight="1">
      <c r="B32" s="198" t="s">
        <v>1102</v>
      </c>
      <c r="C32" s="199"/>
      <c r="D32" s="199"/>
      <c r="E32" s="199"/>
      <c r="F32" s="199"/>
      <c r="G32" s="199"/>
      <c r="H32" s="199"/>
      <c r="I32" s="199"/>
      <c r="J32" s="199"/>
      <c r="K32" s="199"/>
      <c r="L32" s="199"/>
      <c r="M32" s="200" t="s">
        <v>1086</v>
      </c>
      <c r="N32" s="200"/>
      <c r="O32" s="200" t="s">
        <v>48</v>
      </c>
      <c r="P32" s="200"/>
      <c r="Q32" s="201" t="s">
        <v>49</v>
      </c>
      <c r="R32" s="201"/>
      <c r="S32" s="33" t="s">
        <v>384</v>
      </c>
      <c r="T32" s="33" t="s">
        <v>1040</v>
      </c>
      <c r="U32" s="33" t="s">
        <v>1101</v>
      </c>
      <c r="V32" s="33">
        <f t="shared" si="0"/>
        <v>96.95</v>
      </c>
      <c r="W32" s="34">
        <f t="shared" si="1"/>
        <v>91.5</v>
      </c>
    </row>
    <row r="33" spans="2:23" ht="56.25" customHeight="1">
      <c r="B33" s="198" t="s">
        <v>1100</v>
      </c>
      <c r="C33" s="199"/>
      <c r="D33" s="199"/>
      <c r="E33" s="199"/>
      <c r="F33" s="199"/>
      <c r="G33" s="199"/>
      <c r="H33" s="199"/>
      <c r="I33" s="199"/>
      <c r="J33" s="199"/>
      <c r="K33" s="199"/>
      <c r="L33" s="199"/>
      <c r="M33" s="200" t="s">
        <v>1086</v>
      </c>
      <c r="N33" s="200"/>
      <c r="O33" s="200" t="s">
        <v>48</v>
      </c>
      <c r="P33" s="200"/>
      <c r="Q33" s="201" t="s">
        <v>385</v>
      </c>
      <c r="R33" s="201"/>
      <c r="S33" s="33" t="s">
        <v>50</v>
      </c>
      <c r="T33" s="33" t="s">
        <v>54</v>
      </c>
      <c r="U33" s="33" t="s">
        <v>54</v>
      </c>
      <c r="V33" s="33" t="str">
        <f t="shared" si="0"/>
        <v>N/A</v>
      </c>
      <c r="W33" s="34" t="str">
        <f t="shared" si="1"/>
        <v>N/A</v>
      </c>
    </row>
    <row r="34" spans="2:23" ht="56.25" customHeight="1">
      <c r="B34" s="198" t="s">
        <v>1099</v>
      </c>
      <c r="C34" s="199"/>
      <c r="D34" s="199"/>
      <c r="E34" s="199"/>
      <c r="F34" s="199"/>
      <c r="G34" s="199"/>
      <c r="H34" s="199"/>
      <c r="I34" s="199"/>
      <c r="J34" s="199"/>
      <c r="K34" s="199"/>
      <c r="L34" s="199"/>
      <c r="M34" s="200" t="s">
        <v>1086</v>
      </c>
      <c r="N34" s="200"/>
      <c r="O34" s="200" t="s">
        <v>48</v>
      </c>
      <c r="P34" s="200"/>
      <c r="Q34" s="201" t="s">
        <v>49</v>
      </c>
      <c r="R34" s="201"/>
      <c r="S34" s="33" t="s">
        <v>50</v>
      </c>
      <c r="T34" s="33" t="s">
        <v>61</v>
      </c>
      <c r="U34" s="33" t="s">
        <v>438</v>
      </c>
      <c r="V34" s="33">
        <f t="shared" si="0"/>
        <v>81.400000000000006</v>
      </c>
      <c r="W34" s="34">
        <f t="shared" si="1"/>
        <v>40.700000000000003</v>
      </c>
    </row>
    <row r="35" spans="2:23" ht="56.25" customHeight="1">
      <c r="B35" s="198" t="s">
        <v>1098</v>
      </c>
      <c r="C35" s="199"/>
      <c r="D35" s="199"/>
      <c r="E35" s="199"/>
      <c r="F35" s="199"/>
      <c r="G35" s="199"/>
      <c r="H35" s="199"/>
      <c r="I35" s="199"/>
      <c r="J35" s="199"/>
      <c r="K35" s="199"/>
      <c r="L35" s="199"/>
      <c r="M35" s="200" t="s">
        <v>1086</v>
      </c>
      <c r="N35" s="200"/>
      <c r="O35" s="200" t="s">
        <v>48</v>
      </c>
      <c r="P35" s="200"/>
      <c r="Q35" s="201" t="s">
        <v>49</v>
      </c>
      <c r="R35" s="201"/>
      <c r="S35" s="33" t="s">
        <v>50</v>
      </c>
      <c r="T35" s="33" t="s">
        <v>1097</v>
      </c>
      <c r="U35" s="33" t="s">
        <v>1096</v>
      </c>
      <c r="V35" s="33">
        <f t="shared" si="0"/>
        <v>344.38</v>
      </c>
      <c r="W35" s="34">
        <f t="shared" si="1"/>
        <v>229.7</v>
      </c>
    </row>
    <row r="36" spans="2:23" ht="56.25" customHeight="1">
      <c r="B36" s="198" t="s">
        <v>1095</v>
      </c>
      <c r="C36" s="199"/>
      <c r="D36" s="199"/>
      <c r="E36" s="199"/>
      <c r="F36" s="199"/>
      <c r="G36" s="199"/>
      <c r="H36" s="199"/>
      <c r="I36" s="199"/>
      <c r="J36" s="199"/>
      <c r="K36" s="199"/>
      <c r="L36" s="199"/>
      <c r="M36" s="200" t="s">
        <v>1086</v>
      </c>
      <c r="N36" s="200"/>
      <c r="O36" s="200" t="s">
        <v>48</v>
      </c>
      <c r="P36" s="200"/>
      <c r="Q36" s="201" t="s">
        <v>52</v>
      </c>
      <c r="R36" s="201"/>
      <c r="S36" s="33" t="s">
        <v>50</v>
      </c>
      <c r="T36" s="33" t="s">
        <v>54</v>
      </c>
      <c r="U36" s="33" t="s">
        <v>54</v>
      </c>
      <c r="V36" s="33" t="str">
        <f t="shared" si="0"/>
        <v>N/A</v>
      </c>
      <c r="W36" s="34" t="str">
        <f t="shared" si="1"/>
        <v>N/A</v>
      </c>
    </row>
    <row r="37" spans="2:23" ht="56.25" customHeight="1">
      <c r="B37" s="198" t="s">
        <v>1094</v>
      </c>
      <c r="C37" s="199"/>
      <c r="D37" s="199"/>
      <c r="E37" s="199"/>
      <c r="F37" s="199"/>
      <c r="G37" s="199"/>
      <c r="H37" s="199"/>
      <c r="I37" s="199"/>
      <c r="J37" s="199"/>
      <c r="K37" s="199"/>
      <c r="L37" s="199"/>
      <c r="M37" s="200" t="s">
        <v>1086</v>
      </c>
      <c r="N37" s="200"/>
      <c r="O37" s="200" t="s">
        <v>48</v>
      </c>
      <c r="P37" s="200"/>
      <c r="Q37" s="201" t="s">
        <v>49</v>
      </c>
      <c r="R37" s="201"/>
      <c r="S37" s="33" t="s">
        <v>918</v>
      </c>
      <c r="T37" s="33" t="s">
        <v>1093</v>
      </c>
      <c r="U37" s="33" t="s">
        <v>1092</v>
      </c>
      <c r="V37" s="33">
        <f t="shared" si="0"/>
        <v>91.13</v>
      </c>
      <c r="W37" s="34">
        <f t="shared" si="1"/>
        <v>87.52</v>
      </c>
    </row>
    <row r="38" spans="2:23" ht="56.25" customHeight="1">
      <c r="B38" s="198" t="s">
        <v>1091</v>
      </c>
      <c r="C38" s="199"/>
      <c r="D38" s="199"/>
      <c r="E38" s="199"/>
      <c r="F38" s="199"/>
      <c r="G38" s="199"/>
      <c r="H38" s="199"/>
      <c r="I38" s="199"/>
      <c r="J38" s="199"/>
      <c r="K38" s="199"/>
      <c r="L38" s="199"/>
      <c r="M38" s="200" t="s">
        <v>1086</v>
      </c>
      <c r="N38" s="200"/>
      <c r="O38" s="200" t="s">
        <v>48</v>
      </c>
      <c r="P38" s="200"/>
      <c r="Q38" s="201" t="s">
        <v>49</v>
      </c>
      <c r="R38" s="201"/>
      <c r="S38" s="33" t="s">
        <v>1090</v>
      </c>
      <c r="T38" s="33" t="s">
        <v>1089</v>
      </c>
      <c r="U38" s="33" t="s">
        <v>1088</v>
      </c>
      <c r="V38" s="33">
        <f t="shared" si="0"/>
        <v>97</v>
      </c>
      <c r="W38" s="34">
        <f t="shared" si="1"/>
        <v>95.57</v>
      </c>
    </row>
    <row r="39" spans="2:23" ht="56.25" customHeight="1">
      <c r="B39" s="198" t="s">
        <v>1087</v>
      </c>
      <c r="C39" s="199"/>
      <c r="D39" s="199"/>
      <c r="E39" s="199"/>
      <c r="F39" s="199"/>
      <c r="G39" s="199"/>
      <c r="H39" s="199"/>
      <c r="I39" s="199"/>
      <c r="J39" s="199"/>
      <c r="K39" s="199"/>
      <c r="L39" s="199"/>
      <c r="M39" s="200" t="s">
        <v>1086</v>
      </c>
      <c r="N39" s="200"/>
      <c r="O39" s="200" t="s">
        <v>88</v>
      </c>
      <c r="P39" s="200"/>
      <c r="Q39" s="201" t="s">
        <v>49</v>
      </c>
      <c r="R39" s="201"/>
      <c r="S39" s="33" t="s">
        <v>1085</v>
      </c>
      <c r="T39" s="33" t="s">
        <v>1084</v>
      </c>
      <c r="U39" s="33" t="s">
        <v>1083</v>
      </c>
      <c r="V39" s="33">
        <f t="shared" si="0"/>
        <v>38.130000000000003</v>
      </c>
      <c r="W39" s="34">
        <f t="shared" si="1"/>
        <v>27.04</v>
      </c>
    </row>
    <row r="40" spans="2:23" ht="56.25" customHeight="1">
      <c r="B40" s="198" t="s">
        <v>1082</v>
      </c>
      <c r="C40" s="199"/>
      <c r="D40" s="199"/>
      <c r="E40" s="199"/>
      <c r="F40" s="199"/>
      <c r="G40" s="199"/>
      <c r="H40" s="199"/>
      <c r="I40" s="199"/>
      <c r="J40" s="199"/>
      <c r="K40" s="199"/>
      <c r="L40" s="199"/>
      <c r="M40" s="200" t="s">
        <v>1081</v>
      </c>
      <c r="N40" s="200"/>
      <c r="O40" s="200" t="s">
        <v>48</v>
      </c>
      <c r="P40" s="200"/>
      <c r="Q40" s="201" t="s">
        <v>49</v>
      </c>
      <c r="R40" s="201"/>
      <c r="S40" s="33" t="s">
        <v>50</v>
      </c>
      <c r="T40" s="33" t="s">
        <v>78</v>
      </c>
      <c r="U40" s="33" t="s">
        <v>384</v>
      </c>
      <c r="V40" s="33">
        <f t="shared" si="0"/>
        <v>106.67</v>
      </c>
      <c r="W40" s="34">
        <f t="shared" si="1"/>
        <v>80</v>
      </c>
    </row>
    <row r="41" spans="2:23" ht="56.25" customHeight="1">
      <c r="B41" s="198" t="s">
        <v>1080</v>
      </c>
      <c r="C41" s="199"/>
      <c r="D41" s="199"/>
      <c r="E41" s="199"/>
      <c r="F41" s="199"/>
      <c r="G41" s="199"/>
      <c r="H41" s="199"/>
      <c r="I41" s="199"/>
      <c r="J41" s="199"/>
      <c r="K41" s="199"/>
      <c r="L41" s="199"/>
      <c r="M41" s="200" t="s">
        <v>708</v>
      </c>
      <c r="N41" s="200"/>
      <c r="O41" s="200" t="s">
        <v>48</v>
      </c>
      <c r="P41" s="200"/>
      <c r="Q41" s="201" t="s">
        <v>49</v>
      </c>
      <c r="R41" s="201"/>
      <c r="S41" s="33" t="s">
        <v>50</v>
      </c>
      <c r="T41" s="33" t="s">
        <v>995</v>
      </c>
      <c r="U41" s="33" t="s">
        <v>1079</v>
      </c>
      <c r="V41" s="33">
        <f t="shared" si="0"/>
        <v>100.6</v>
      </c>
      <c r="W41" s="34">
        <f t="shared" si="1"/>
        <v>99.8</v>
      </c>
    </row>
    <row r="42" spans="2:23" ht="56.25" customHeight="1">
      <c r="B42" s="198" t="s">
        <v>1078</v>
      </c>
      <c r="C42" s="199"/>
      <c r="D42" s="199"/>
      <c r="E42" s="199"/>
      <c r="F42" s="199"/>
      <c r="G42" s="199"/>
      <c r="H42" s="199"/>
      <c r="I42" s="199"/>
      <c r="J42" s="199"/>
      <c r="K42" s="199"/>
      <c r="L42" s="199"/>
      <c r="M42" s="200" t="s">
        <v>708</v>
      </c>
      <c r="N42" s="200"/>
      <c r="O42" s="200" t="s">
        <v>48</v>
      </c>
      <c r="P42" s="200"/>
      <c r="Q42" s="201" t="s">
        <v>49</v>
      </c>
      <c r="R42" s="201"/>
      <c r="S42" s="33" t="s">
        <v>50</v>
      </c>
      <c r="T42" s="33" t="s">
        <v>78</v>
      </c>
      <c r="U42" s="33" t="s">
        <v>1077</v>
      </c>
      <c r="V42" s="33">
        <f t="shared" si="0"/>
        <v>75.069999999999993</v>
      </c>
      <c r="W42" s="34">
        <f t="shared" si="1"/>
        <v>56.3</v>
      </c>
    </row>
    <row r="43" spans="2:23" ht="56.25" customHeight="1">
      <c r="B43" s="198" t="s">
        <v>1076</v>
      </c>
      <c r="C43" s="199"/>
      <c r="D43" s="199"/>
      <c r="E43" s="199"/>
      <c r="F43" s="199"/>
      <c r="G43" s="199"/>
      <c r="H43" s="199"/>
      <c r="I43" s="199"/>
      <c r="J43" s="199"/>
      <c r="K43" s="199"/>
      <c r="L43" s="199"/>
      <c r="M43" s="200" t="s">
        <v>708</v>
      </c>
      <c r="N43" s="200"/>
      <c r="O43" s="200" t="s">
        <v>48</v>
      </c>
      <c r="P43" s="200"/>
      <c r="Q43" s="201" t="s">
        <v>49</v>
      </c>
      <c r="R43" s="201"/>
      <c r="S43" s="33" t="s">
        <v>50</v>
      </c>
      <c r="T43" s="33" t="s">
        <v>50</v>
      </c>
      <c r="U43" s="33" t="s">
        <v>1075</v>
      </c>
      <c r="V43" s="33">
        <f t="shared" si="0"/>
        <v>101.3</v>
      </c>
      <c r="W43" s="34">
        <f t="shared" si="1"/>
        <v>101.3</v>
      </c>
    </row>
    <row r="44" spans="2:23" ht="56.25" customHeight="1">
      <c r="B44" s="198" t="s">
        <v>1074</v>
      </c>
      <c r="C44" s="199"/>
      <c r="D44" s="199"/>
      <c r="E44" s="199"/>
      <c r="F44" s="199"/>
      <c r="G44" s="199"/>
      <c r="H44" s="199"/>
      <c r="I44" s="199"/>
      <c r="J44" s="199"/>
      <c r="K44" s="199"/>
      <c r="L44" s="199"/>
      <c r="M44" s="200" t="s">
        <v>708</v>
      </c>
      <c r="N44" s="200"/>
      <c r="O44" s="200" t="s">
        <v>48</v>
      </c>
      <c r="P44" s="200"/>
      <c r="Q44" s="201" t="s">
        <v>49</v>
      </c>
      <c r="R44" s="201"/>
      <c r="S44" s="33" t="s">
        <v>50</v>
      </c>
      <c r="T44" s="33" t="s">
        <v>1073</v>
      </c>
      <c r="U44" s="33" t="s">
        <v>412</v>
      </c>
      <c r="V44" s="33">
        <f t="shared" si="0"/>
        <v>43.06</v>
      </c>
      <c r="W44" s="34">
        <f t="shared" si="1"/>
        <v>40</v>
      </c>
    </row>
    <row r="45" spans="2:23" ht="56.25" customHeight="1">
      <c r="B45" s="198" t="s">
        <v>1072</v>
      </c>
      <c r="C45" s="199"/>
      <c r="D45" s="199"/>
      <c r="E45" s="199"/>
      <c r="F45" s="199"/>
      <c r="G45" s="199"/>
      <c r="H45" s="199"/>
      <c r="I45" s="199"/>
      <c r="J45" s="199"/>
      <c r="K45" s="199"/>
      <c r="L45" s="199"/>
      <c r="M45" s="200" t="s">
        <v>708</v>
      </c>
      <c r="N45" s="200"/>
      <c r="O45" s="200" t="s">
        <v>48</v>
      </c>
      <c r="P45" s="200"/>
      <c r="Q45" s="201" t="s">
        <v>49</v>
      </c>
      <c r="R45" s="201"/>
      <c r="S45" s="33" t="s">
        <v>50</v>
      </c>
      <c r="T45" s="33" t="s">
        <v>50</v>
      </c>
      <c r="U45" s="33" t="s">
        <v>1049</v>
      </c>
      <c r="V45" s="33">
        <f t="shared" si="0"/>
        <v>724</v>
      </c>
      <c r="W45" s="34">
        <f t="shared" si="1"/>
        <v>724</v>
      </c>
    </row>
    <row r="46" spans="2:23" ht="56.25" customHeight="1">
      <c r="B46" s="198" t="s">
        <v>1071</v>
      </c>
      <c r="C46" s="199"/>
      <c r="D46" s="199"/>
      <c r="E46" s="199"/>
      <c r="F46" s="199"/>
      <c r="G46" s="199"/>
      <c r="H46" s="199"/>
      <c r="I46" s="199"/>
      <c r="J46" s="199"/>
      <c r="K46" s="199"/>
      <c r="L46" s="199"/>
      <c r="M46" s="200" t="s">
        <v>708</v>
      </c>
      <c r="N46" s="200"/>
      <c r="O46" s="200" t="s">
        <v>48</v>
      </c>
      <c r="P46" s="200"/>
      <c r="Q46" s="201" t="s">
        <v>49</v>
      </c>
      <c r="R46" s="201"/>
      <c r="S46" s="33" t="s">
        <v>1070</v>
      </c>
      <c r="T46" s="33" t="s">
        <v>1069</v>
      </c>
      <c r="U46" s="33" t="s">
        <v>1068</v>
      </c>
      <c r="V46" s="33">
        <f t="shared" si="0"/>
        <v>71.27</v>
      </c>
      <c r="W46" s="34">
        <f t="shared" si="1"/>
        <v>71.91</v>
      </c>
    </row>
    <row r="47" spans="2:23" ht="56.25" customHeight="1">
      <c r="B47" s="198" t="s">
        <v>1067</v>
      </c>
      <c r="C47" s="199"/>
      <c r="D47" s="199"/>
      <c r="E47" s="199"/>
      <c r="F47" s="199"/>
      <c r="G47" s="199"/>
      <c r="H47" s="199"/>
      <c r="I47" s="199"/>
      <c r="J47" s="199"/>
      <c r="K47" s="199"/>
      <c r="L47" s="199"/>
      <c r="M47" s="200" t="s">
        <v>708</v>
      </c>
      <c r="N47" s="200"/>
      <c r="O47" s="200" t="s">
        <v>48</v>
      </c>
      <c r="P47" s="200"/>
      <c r="Q47" s="201" t="s">
        <v>49</v>
      </c>
      <c r="R47" s="201"/>
      <c r="S47" s="33" t="s">
        <v>1066</v>
      </c>
      <c r="T47" s="33" t="s">
        <v>1065</v>
      </c>
      <c r="U47" s="33" t="s">
        <v>1064</v>
      </c>
      <c r="V47" s="33">
        <f t="shared" si="0"/>
        <v>78.08</v>
      </c>
      <c r="W47" s="34">
        <f t="shared" si="1"/>
        <v>55.31</v>
      </c>
    </row>
    <row r="48" spans="2:23" ht="56.25" customHeight="1">
      <c r="B48" s="198" t="s">
        <v>1063</v>
      </c>
      <c r="C48" s="199"/>
      <c r="D48" s="199"/>
      <c r="E48" s="199"/>
      <c r="F48" s="199"/>
      <c r="G48" s="199"/>
      <c r="H48" s="199"/>
      <c r="I48" s="199"/>
      <c r="J48" s="199"/>
      <c r="K48" s="199"/>
      <c r="L48" s="199"/>
      <c r="M48" s="200" t="s">
        <v>708</v>
      </c>
      <c r="N48" s="200"/>
      <c r="O48" s="200" t="s">
        <v>48</v>
      </c>
      <c r="P48" s="200"/>
      <c r="Q48" s="201" t="s">
        <v>49</v>
      </c>
      <c r="R48" s="201"/>
      <c r="S48" s="33" t="s">
        <v>1062</v>
      </c>
      <c r="T48" s="33" t="s">
        <v>1061</v>
      </c>
      <c r="U48" s="33" t="s">
        <v>1060</v>
      </c>
      <c r="V48" s="33">
        <f t="shared" si="0"/>
        <v>94.85</v>
      </c>
      <c r="W48" s="34">
        <f t="shared" si="1"/>
        <v>95.38</v>
      </c>
    </row>
    <row r="49" spans="2:23" ht="56.25" customHeight="1">
      <c r="B49" s="198" t="s">
        <v>1059</v>
      </c>
      <c r="C49" s="199"/>
      <c r="D49" s="199"/>
      <c r="E49" s="199"/>
      <c r="F49" s="199"/>
      <c r="G49" s="199"/>
      <c r="H49" s="199"/>
      <c r="I49" s="199"/>
      <c r="J49" s="199"/>
      <c r="K49" s="199"/>
      <c r="L49" s="199"/>
      <c r="M49" s="200" t="s">
        <v>708</v>
      </c>
      <c r="N49" s="200"/>
      <c r="O49" s="200" t="s">
        <v>48</v>
      </c>
      <c r="P49" s="200"/>
      <c r="Q49" s="201" t="s">
        <v>49</v>
      </c>
      <c r="R49" s="201"/>
      <c r="S49" s="33" t="s">
        <v>384</v>
      </c>
      <c r="T49" s="33" t="s">
        <v>384</v>
      </c>
      <c r="U49" s="33" t="s">
        <v>1058</v>
      </c>
      <c r="V49" s="33">
        <f t="shared" si="0"/>
        <v>112</v>
      </c>
      <c r="W49" s="34">
        <f t="shared" si="1"/>
        <v>112</v>
      </c>
    </row>
    <row r="50" spans="2:23" ht="56.25" customHeight="1">
      <c r="B50" s="198" t="s">
        <v>1057</v>
      </c>
      <c r="C50" s="199"/>
      <c r="D50" s="199"/>
      <c r="E50" s="199"/>
      <c r="F50" s="199"/>
      <c r="G50" s="199"/>
      <c r="H50" s="199"/>
      <c r="I50" s="199"/>
      <c r="J50" s="199"/>
      <c r="K50" s="199"/>
      <c r="L50" s="199"/>
      <c r="M50" s="200" t="s">
        <v>708</v>
      </c>
      <c r="N50" s="200"/>
      <c r="O50" s="200" t="s">
        <v>48</v>
      </c>
      <c r="P50" s="200"/>
      <c r="Q50" s="201" t="s">
        <v>49</v>
      </c>
      <c r="R50" s="201"/>
      <c r="S50" s="33" t="s">
        <v>50</v>
      </c>
      <c r="T50" s="33" t="s">
        <v>1056</v>
      </c>
      <c r="U50" s="33" t="s">
        <v>1055</v>
      </c>
      <c r="V50" s="33">
        <f t="shared" si="0"/>
        <v>110.02</v>
      </c>
      <c r="W50" s="34">
        <f t="shared" si="1"/>
        <v>95.5</v>
      </c>
    </row>
    <row r="51" spans="2:23" ht="56.25" customHeight="1">
      <c r="B51" s="198" t="s">
        <v>1054</v>
      </c>
      <c r="C51" s="199"/>
      <c r="D51" s="199"/>
      <c r="E51" s="199"/>
      <c r="F51" s="199"/>
      <c r="G51" s="199"/>
      <c r="H51" s="199"/>
      <c r="I51" s="199"/>
      <c r="J51" s="199"/>
      <c r="K51" s="199"/>
      <c r="L51" s="199"/>
      <c r="M51" s="200" t="s">
        <v>708</v>
      </c>
      <c r="N51" s="200"/>
      <c r="O51" s="200" t="s">
        <v>48</v>
      </c>
      <c r="P51" s="200"/>
      <c r="Q51" s="201" t="s">
        <v>49</v>
      </c>
      <c r="R51" s="201"/>
      <c r="S51" s="33" t="s">
        <v>50</v>
      </c>
      <c r="T51" s="33" t="s">
        <v>78</v>
      </c>
      <c r="U51" s="33" t="s">
        <v>469</v>
      </c>
      <c r="V51" s="33">
        <f t="shared" si="0"/>
        <v>126.67</v>
      </c>
      <c r="W51" s="34">
        <f t="shared" si="1"/>
        <v>95</v>
      </c>
    </row>
    <row r="52" spans="2:23" ht="56.25" customHeight="1">
      <c r="B52" s="198" t="s">
        <v>1053</v>
      </c>
      <c r="C52" s="199"/>
      <c r="D52" s="199"/>
      <c r="E52" s="199"/>
      <c r="F52" s="199"/>
      <c r="G52" s="199"/>
      <c r="H52" s="199"/>
      <c r="I52" s="199"/>
      <c r="J52" s="199"/>
      <c r="K52" s="199"/>
      <c r="L52" s="199"/>
      <c r="M52" s="200" t="s">
        <v>708</v>
      </c>
      <c r="N52" s="200"/>
      <c r="O52" s="200" t="s">
        <v>48</v>
      </c>
      <c r="P52" s="200"/>
      <c r="Q52" s="201" t="s">
        <v>49</v>
      </c>
      <c r="R52" s="201"/>
      <c r="S52" s="33" t="s">
        <v>50</v>
      </c>
      <c r="T52" s="33" t="s">
        <v>1052</v>
      </c>
      <c r="U52" s="33" t="s">
        <v>1051</v>
      </c>
      <c r="V52" s="33">
        <f t="shared" si="0"/>
        <v>107.9</v>
      </c>
      <c r="W52" s="34">
        <f t="shared" si="1"/>
        <v>95.6</v>
      </c>
    </row>
    <row r="53" spans="2:23" ht="56.25" customHeight="1">
      <c r="B53" s="198" t="s">
        <v>1050</v>
      </c>
      <c r="C53" s="199"/>
      <c r="D53" s="199"/>
      <c r="E53" s="199"/>
      <c r="F53" s="199"/>
      <c r="G53" s="199"/>
      <c r="H53" s="199"/>
      <c r="I53" s="199"/>
      <c r="J53" s="199"/>
      <c r="K53" s="199"/>
      <c r="L53" s="199"/>
      <c r="M53" s="200" t="s">
        <v>708</v>
      </c>
      <c r="N53" s="200"/>
      <c r="O53" s="200" t="s">
        <v>48</v>
      </c>
      <c r="P53" s="200"/>
      <c r="Q53" s="201" t="s">
        <v>49</v>
      </c>
      <c r="R53" s="201"/>
      <c r="S53" s="33" t="s">
        <v>50</v>
      </c>
      <c r="T53" s="33" t="s">
        <v>50</v>
      </c>
      <c r="U53" s="33" t="s">
        <v>1049</v>
      </c>
      <c r="V53" s="33">
        <f t="shared" si="0"/>
        <v>724</v>
      </c>
      <c r="W53" s="34">
        <f t="shared" si="1"/>
        <v>724</v>
      </c>
    </row>
    <row r="54" spans="2:23" ht="56.25" customHeight="1">
      <c r="B54" s="198" t="s">
        <v>1048</v>
      </c>
      <c r="C54" s="199"/>
      <c r="D54" s="199"/>
      <c r="E54" s="199"/>
      <c r="F54" s="199"/>
      <c r="G54" s="199"/>
      <c r="H54" s="199"/>
      <c r="I54" s="199"/>
      <c r="J54" s="199"/>
      <c r="K54" s="199"/>
      <c r="L54" s="199"/>
      <c r="M54" s="200" t="s">
        <v>708</v>
      </c>
      <c r="N54" s="200"/>
      <c r="O54" s="200" t="s">
        <v>48</v>
      </c>
      <c r="P54" s="200"/>
      <c r="Q54" s="201" t="s">
        <v>49</v>
      </c>
      <c r="R54" s="201"/>
      <c r="S54" s="33" t="s">
        <v>50</v>
      </c>
      <c r="T54" s="33" t="s">
        <v>50</v>
      </c>
      <c r="U54" s="33" t="s">
        <v>1047</v>
      </c>
      <c r="V54" s="33">
        <f t="shared" ref="V54:V77" si="2">+IF(ISERR(U54/T54*100),"N/A",ROUND(U54/T54*100,2))</f>
        <v>112.5</v>
      </c>
      <c r="W54" s="34">
        <f t="shared" ref="W54:W77" si="3">+IF(ISERR(U54/S54*100),"N/A",ROUND(U54/S54*100,2))</f>
        <v>112.5</v>
      </c>
    </row>
    <row r="55" spans="2:23" ht="56.25" customHeight="1">
      <c r="B55" s="198" t="s">
        <v>1046</v>
      </c>
      <c r="C55" s="199"/>
      <c r="D55" s="199"/>
      <c r="E55" s="199"/>
      <c r="F55" s="199"/>
      <c r="G55" s="199"/>
      <c r="H55" s="199"/>
      <c r="I55" s="199"/>
      <c r="J55" s="199"/>
      <c r="K55" s="199"/>
      <c r="L55" s="199"/>
      <c r="M55" s="200" t="s">
        <v>708</v>
      </c>
      <c r="N55" s="200"/>
      <c r="O55" s="200" t="s">
        <v>48</v>
      </c>
      <c r="P55" s="200"/>
      <c r="Q55" s="201" t="s">
        <v>49</v>
      </c>
      <c r="R55" s="201"/>
      <c r="S55" s="33" t="s">
        <v>1045</v>
      </c>
      <c r="T55" s="33" t="s">
        <v>1044</v>
      </c>
      <c r="U55" s="33" t="s">
        <v>1043</v>
      </c>
      <c r="V55" s="33">
        <f t="shared" si="2"/>
        <v>94.76</v>
      </c>
      <c r="W55" s="34">
        <f t="shared" si="3"/>
        <v>86.64</v>
      </c>
    </row>
    <row r="56" spans="2:23" ht="56.25" customHeight="1">
      <c r="B56" s="198" t="s">
        <v>1042</v>
      </c>
      <c r="C56" s="199"/>
      <c r="D56" s="199"/>
      <c r="E56" s="199"/>
      <c r="F56" s="199"/>
      <c r="G56" s="199"/>
      <c r="H56" s="199"/>
      <c r="I56" s="199"/>
      <c r="J56" s="199"/>
      <c r="K56" s="199"/>
      <c r="L56" s="199"/>
      <c r="M56" s="200" t="s">
        <v>708</v>
      </c>
      <c r="N56" s="200"/>
      <c r="O56" s="200" t="s">
        <v>48</v>
      </c>
      <c r="P56" s="200"/>
      <c r="Q56" s="201" t="s">
        <v>49</v>
      </c>
      <c r="R56" s="201"/>
      <c r="S56" s="33" t="s">
        <v>50</v>
      </c>
      <c r="T56" s="33" t="s">
        <v>1041</v>
      </c>
      <c r="U56" s="33" t="s">
        <v>1040</v>
      </c>
      <c r="V56" s="33">
        <f t="shared" si="2"/>
        <v>118.71</v>
      </c>
      <c r="W56" s="34">
        <f t="shared" si="3"/>
        <v>75.5</v>
      </c>
    </row>
    <row r="57" spans="2:23" ht="56.25" customHeight="1">
      <c r="B57" s="198" t="s">
        <v>1039</v>
      </c>
      <c r="C57" s="199"/>
      <c r="D57" s="199"/>
      <c r="E57" s="199"/>
      <c r="F57" s="199"/>
      <c r="G57" s="199"/>
      <c r="H57" s="199"/>
      <c r="I57" s="199"/>
      <c r="J57" s="199"/>
      <c r="K57" s="199"/>
      <c r="L57" s="199"/>
      <c r="M57" s="200" t="s">
        <v>708</v>
      </c>
      <c r="N57" s="200"/>
      <c r="O57" s="200" t="s">
        <v>48</v>
      </c>
      <c r="P57" s="200"/>
      <c r="Q57" s="201" t="s">
        <v>49</v>
      </c>
      <c r="R57" s="201"/>
      <c r="S57" s="33" t="s">
        <v>50</v>
      </c>
      <c r="T57" s="33" t="s">
        <v>1038</v>
      </c>
      <c r="U57" s="33" t="s">
        <v>1037</v>
      </c>
      <c r="V57" s="33">
        <f t="shared" si="2"/>
        <v>103.72</v>
      </c>
      <c r="W57" s="34">
        <f t="shared" si="3"/>
        <v>94.9</v>
      </c>
    </row>
    <row r="58" spans="2:23" ht="56.25" customHeight="1">
      <c r="B58" s="198" t="s">
        <v>1036</v>
      </c>
      <c r="C58" s="199"/>
      <c r="D58" s="199"/>
      <c r="E58" s="199"/>
      <c r="F58" s="199"/>
      <c r="G58" s="199"/>
      <c r="H58" s="199"/>
      <c r="I58" s="199"/>
      <c r="J58" s="199"/>
      <c r="K58" s="199"/>
      <c r="L58" s="199"/>
      <c r="M58" s="200" t="s">
        <v>708</v>
      </c>
      <c r="N58" s="200"/>
      <c r="O58" s="200" t="s">
        <v>48</v>
      </c>
      <c r="P58" s="200"/>
      <c r="Q58" s="201" t="s">
        <v>49</v>
      </c>
      <c r="R58" s="201"/>
      <c r="S58" s="33" t="s">
        <v>50</v>
      </c>
      <c r="T58" s="33" t="s">
        <v>78</v>
      </c>
      <c r="U58" s="33" t="s">
        <v>1035</v>
      </c>
      <c r="V58" s="33">
        <f t="shared" si="2"/>
        <v>104.4</v>
      </c>
      <c r="W58" s="34">
        <f t="shared" si="3"/>
        <v>78.3</v>
      </c>
    </row>
    <row r="59" spans="2:23" ht="56.25" customHeight="1">
      <c r="B59" s="198" t="s">
        <v>1034</v>
      </c>
      <c r="C59" s="199"/>
      <c r="D59" s="199"/>
      <c r="E59" s="199"/>
      <c r="F59" s="199"/>
      <c r="G59" s="199"/>
      <c r="H59" s="199"/>
      <c r="I59" s="199"/>
      <c r="J59" s="199"/>
      <c r="K59" s="199"/>
      <c r="L59" s="199"/>
      <c r="M59" s="200" t="s">
        <v>708</v>
      </c>
      <c r="N59" s="200"/>
      <c r="O59" s="200" t="s">
        <v>48</v>
      </c>
      <c r="P59" s="200"/>
      <c r="Q59" s="201" t="s">
        <v>49</v>
      </c>
      <c r="R59" s="201"/>
      <c r="S59" s="33" t="s">
        <v>50</v>
      </c>
      <c r="T59" s="33" t="s">
        <v>50</v>
      </c>
      <c r="U59" s="33" t="s">
        <v>1033</v>
      </c>
      <c r="V59" s="33">
        <f t="shared" si="2"/>
        <v>81.400000000000006</v>
      </c>
      <c r="W59" s="34">
        <f t="shared" si="3"/>
        <v>81.400000000000006</v>
      </c>
    </row>
    <row r="60" spans="2:23" ht="56.25" customHeight="1">
      <c r="B60" s="198" t="s">
        <v>1032</v>
      </c>
      <c r="C60" s="199"/>
      <c r="D60" s="199"/>
      <c r="E60" s="199"/>
      <c r="F60" s="199"/>
      <c r="G60" s="199"/>
      <c r="H60" s="199"/>
      <c r="I60" s="199"/>
      <c r="J60" s="199"/>
      <c r="K60" s="199"/>
      <c r="L60" s="199"/>
      <c r="M60" s="200" t="s">
        <v>708</v>
      </c>
      <c r="N60" s="200"/>
      <c r="O60" s="200" t="s">
        <v>48</v>
      </c>
      <c r="P60" s="200"/>
      <c r="Q60" s="201" t="s">
        <v>49</v>
      </c>
      <c r="R60" s="201"/>
      <c r="S60" s="33" t="s">
        <v>50</v>
      </c>
      <c r="T60" s="33" t="s">
        <v>50</v>
      </c>
      <c r="U60" s="33" t="s">
        <v>1031</v>
      </c>
      <c r="V60" s="33">
        <f t="shared" si="2"/>
        <v>106.3</v>
      </c>
      <c r="W60" s="34">
        <f t="shared" si="3"/>
        <v>106.3</v>
      </c>
    </row>
    <row r="61" spans="2:23" ht="56.25" customHeight="1">
      <c r="B61" s="198" t="s">
        <v>1030</v>
      </c>
      <c r="C61" s="199"/>
      <c r="D61" s="199"/>
      <c r="E61" s="199"/>
      <c r="F61" s="199"/>
      <c r="G61" s="199"/>
      <c r="H61" s="199"/>
      <c r="I61" s="199"/>
      <c r="J61" s="199"/>
      <c r="K61" s="199"/>
      <c r="L61" s="199"/>
      <c r="M61" s="200" t="s">
        <v>708</v>
      </c>
      <c r="N61" s="200"/>
      <c r="O61" s="200" t="s">
        <v>48</v>
      </c>
      <c r="P61" s="200"/>
      <c r="Q61" s="201" t="s">
        <v>49</v>
      </c>
      <c r="R61" s="201"/>
      <c r="S61" s="33" t="s">
        <v>50</v>
      </c>
      <c r="T61" s="33" t="s">
        <v>50</v>
      </c>
      <c r="U61" s="33" t="s">
        <v>78</v>
      </c>
      <c r="V61" s="33">
        <f t="shared" si="2"/>
        <v>75</v>
      </c>
      <c r="W61" s="34">
        <f t="shared" si="3"/>
        <v>75</v>
      </c>
    </row>
    <row r="62" spans="2:23" ht="56.25" customHeight="1">
      <c r="B62" s="198" t="s">
        <v>1029</v>
      </c>
      <c r="C62" s="199"/>
      <c r="D62" s="199"/>
      <c r="E62" s="199"/>
      <c r="F62" s="199"/>
      <c r="G62" s="199"/>
      <c r="H62" s="199"/>
      <c r="I62" s="199"/>
      <c r="J62" s="199"/>
      <c r="K62" s="199"/>
      <c r="L62" s="199"/>
      <c r="M62" s="200" t="s">
        <v>708</v>
      </c>
      <c r="N62" s="200"/>
      <c r="O62" s="200" t="s">
        <v>48</v>
      </c>
      <c r="P62" s="200"/>
      <c r="Q62" s="201" t="s">
        <v>49</v>
      </c>
      <c r="R62" s="201"/>
      <c r="S62" s="33" t="s">
        <v>50</v>
      </c>
      <c r="T62" s="33" t="s">
        <v>50</v>
      </c>
      <c r="U62" s="33" t="s">
        <v>1028</v>
      </c>
      <c r="V62" s="33">
        <f t="shared" si="2"/>
        <v>69.099999999999994</v>
      </c>
      <c r="W62" s="34">
        <f t="shared" si="3"/>
        <v>69.099999999999994</v>
      </c>
    </row>
    <row r="63" spans="2:23" ht="56.25" customHeight="1">
      <c r="B63" s="198" t="s">
        <v>1027</v>
      </c>
      <c r="C63" s="199"/>
      <c r="D63" s="199"/>
      <c r="E63" s="199"/>
      <c r="F63" s="199"/>
      <c r="G63" s="199"/>
      <c r="H63" s="199"/>
      <c r="I63" s="199"/>
      <c r="J63" s="199"/>
      <c r="K63" s="199"/>
      <c r="L63" s="199"/>
      <c r="M63" s="200" t="s">
        <v>708</v>
      </c>
      <c r="N63" s="200"/>
      <c r="O63" s="200" t="s">
        <v>48</v>
      </c>
      <c r="P63" s="200"/>
      <c r="Q63" s="201" t="s">
        <v>49</v>
      </c>
      <c r="R63" s="201"/>
      <c r="S63" s="33" t="s">
        <v>50</v>
      </c>
      <c r="T63" s="33" t="s">
        <v>50</v>
      </c>
      <c r="U63" s="33" t="s">
        <v>801</v>
      </c>
      <c r="V63" s="33">
        <f t="shared" si="2"/>
        <v>99.3</v>
      </c>
      <c r="W63" s="34">
        <f t="shared" si="3"/>
        <v>99.3</v>
      </c>
    </row>
    <row r="64" spans="2:23" ht="56.25" customHeight="1">
      <c r="B64" s="198" t="s">
        <v>1026</v>
      </c>
      <c r="C64" s="199"/>
      <c r="D64" s="199"/>
      <c r="E64" s="199"/>
      <c r="F64" s="199"/>
      <c r="G64" s="199"/>
      <c r="H64" s="199"/>
      <c r="I64" s="199"/>
      <c r="J64" s="199"/>
      <c r="K64" s="199"/>
      <c r="L64" s="199"/>
      <c r="M64" s="200" t="s">
        <v>708</v>
      </c>
      <c r="N64" s="200"/>
      <c r="O64" s="200" t="s">
        <v>48</v>
      </c>
      <c r="P64" s="200"/>
      <c r="Q64" s="201" t="s">
        <v>49</v>
      </c>
      <c r="R64" s="201"/>
      <c r="S64" s="33" t="s">
        <v>50</v>
      </c>
      <c r="T64" s="33" t="s">
        <v>50</v>
      </c>
      <c r="U64" s="33" t="s">
        <v>1025</v>
      </c>
      <c r="V64" s="33">
        <f t="shared" si="2"/>
        <v>127</v>
      </c>
      <c r="W64" s="34">
        <f t="shared" si="3"/>
        <v>127</v>
      </c>
    </row>
    <row r="65" spans="2:25" ht="56.25" customHeight="1">
      <c r="B65" s="198" t="s">
        <v>1024</v>
      </c>
      <c r="C65" s="199"/>
      <c r="D65" s="199"/>
      <c r="E65" s="199"/>
      <c r="F65" s="199"/>
      <c r="G65" s="199"/>
      <c r="H65" s="199"/>
      <c r="I65" s="199"/>
      <c r="J65" s="199"/>
      <c r="K65" s="199"/>
      <c r="L65" s="199"/>
      <c r="M65" s="200" t="s">
        <v>829</v>
      </c>
      <c r="N65" s="200"/>
      <c r="O65" s="200" t="s">
        <v>48</v>
      </c>
      <c r="P65" s="200"/>
      <c r="Q65" s="201" t="s">
        <v>49</v>
      </c>
      <c r="R65" s="201"/>
      <c r="S65" s="33" t="s">
        <v>178</v>
      </c>
      <c r="T65" s="33" t="s">
        <v>1023</v>
      </c>
      <c r="U65" s="33" t="s">
        <v>50</v>
      </c>
      <c r="V65" s="33">
        <f t="shared" si="2"/>
        <v>155.52000000000001</v>
      </c>
      <c r="W65" s="34">
        <f t="shared" si="3"/>
        <v>142.86000000000001</v>
      </c>
    </row>
    <row r="66" spans="2:25" ht="56.25" customHeight="1">
      <c r="B66" s="198" t="s">
        <v>1022</v>
      </c>
      <c r="C66" s="199"/>
      <c r="D66" s="199"/>
      <c r="E66" s="199"/>
      <c r="F66" s="199"/>
      <c r="G66" s="199"/>
      <c r="H66" s="199"/>
      <c r="I66" s="199"/>
      <c r="J66" s="199"/>
      <c r="K66" s="199"/>
      <c r="L66" s="199"/>
      <c r="M66" s="200" t="s">
        <v>829</v>
      </c>
      <c r="N66" s="200"/>
      <c r="O66" s="200" t="s">
        <v>48</v>
      </c>
      <c r="P66" s="200"/>
      <c r="Q66" s="201" t="s">
        <v>49</v>
      </c>
      <c r="R66" s="201"/>
      <c r="S66" s="33" t="s">
        <v>913</v>
      </c>
      <c r="T66" s="33" t="s">
        <v>913</v>
      </c>
      <c r="U66" s="33" t="s">
        <v>1021</v>
      </c>
      <c r="V66" s="33">
        <f t="shared" si="2"/>
        <v>208</v>
      </c>
      <c r="W66" s="34">
        <f t="shared" si="3"/>
        <v>208</v>
      </c>
    </row>
    <row r="67" spans="2:25" ht="56.25" customHeight="1">
      <c r="B67" s="198" t="s">
        <v>1020</v>
      </c>
      <c r="C67" s="199"/>
      <c r="D67" s="199"/>
      <c r="E67" s="199"/>
      <c r="F67" s="199"/>
      <c r="G67" s="199"/>
      <c r="H67" s="199"/>
      <c r="I67" s="199"/>
      <c r="J67" s="199"/>
      <c r="K67" s="199"/>
      <c r="L67" s="199"/>
      <c r="M67" s="200" t="s">
        <v>829</v>
      </c>
      <c r="N67" s="200"/>
      <c r="O67" s="200" t="s">
        <v>48</v>
      </c>
      <c r="P67" s="200"/>
      <c r="Q67" s="201" t="s">
        <v>49</v>
      </c>
      <c r="R67" s="201"/>
      <c r="S67" s="33" t="s">
        <v>1019</v>
      </c>
      <c r="T67" s="33" t="s">
        <v>1018</v>
      </c>
      <c r="U67" s="33" t="s">
        <v>1017</v>
      </c>
      <c r="V67" s="33">
        <f t="shared" si="2"/>
        <v>135.15</v>
      </c>
      <c r="W67" s="34">
        <f t="shared" si="3"/>
        <v>129.97999999999999</v>
      </c>
    </row>
    <row r="68" spans="2:25" ht="56.25" customHeight="1">
      <c r="B68" s="198" t="s">
        <v>1016</v>
      </c>
      <c r="C68" s="199"/>
      <c r="D68" s="199"/>
      <c r="E68" s="199"/>
      <c r="F68" s="199"/>
      <c r="G68" s="199"/>
      <c r="H68" s="199"/>
      <c r="I68" s="199"/>
      <c r="J68" s="199"/>
      <c r="K68" s="199"/>
      <c r="L68" s="199"/>
      <c r="M68" s="200" t="s">
        <v>829</v>
      </c>
      <c r="N68" s="200"/>
      <c r="O68" s="200" t="s">
        <v>48</v>
      </c>
      <c r="P68" s="200"/>
      <c r="Q68" s="201" t="s">
        <v>49</v>
      </c>
      <c r="R68" s="201"/>
      <c r="S68" s="33" t="s">
        <v>384</v>
      </c>
      <c r="T68" s="33" t="s">
        <v>1015</v>
      </c>
      <c r="U68" s="33" t="s">
        <v>1014</v>
      </c>
      <c r="V68" s="33">
        <f t="shared" si="2"/>
        <v>62.35</v>
      </c>
      <c r="W68" s="34">
        <f t="shared" si="3"/>
        <v>60.25</v>
      </c>
    </row>
    <row r="69" spans="2:25" ht="56.25" customHeight="1">
      <c r="B69" s="198" t="s">
        <v>1013</v>
      </c>
      <c r="C69" s="199"/>
      <c r="D69" s="199"/>
      <c r="E69" s="199"/>
      <c r="F69" s="199"/>
      <c r="G69" s="199"/>
      <c r="H69" s="199"/>
      <c r="I69" s="199"/>
      <c r="J69" s="199"/>
      <c r="K69" s="199"/>
      <c r="L69" s="199"/>
      <c r="M69" s="200" t="s">
        <v>829</v>
      </c>
      <c r="N69" s="200"/>
      <c r="O69" s="200" t="s">
        <v>48</v>
      </c>
      <c r="P69" s="200"/>
      <c r="Q69" s="201" t="s">
        <v>49</v>
      </c>
      <c r="R69" s="201"/>
      <c r="S69" s="33" t="s">
        <v>652</v>
      </c>
      <c r="T69" s="33" t="s">
        <v>1012</v>
      </c>
      <c r="U69" s="33" t="s">
        <v>1011</v>
      </c>
      <c r="V69" s="33">
        <f t="shared" si="2"/>
        <v>237.7</v>
      </c>
      <c r="W69" s="34">
        <f t="shared" si="3"/>
        <v>228.93</v>
      </c>
    </row>
    <row r="70" spans="2:25" ht="56.25" customHeight="1">
      <c r="B70" s="198" t="s">
        <v>1010</v>
      </c>
      <c r="C70" s="199"/>
      <c r="D70" s="199"/>
      <c r="E70" s="199"/>
      <c r="F70" s="199"/>
      <c r="G70" s="199"/>
      <c r="H70" s="199"/>
      <c r="I70" s="199"/>
      <c r="J70" s="199"/>
      <c r="K70" s="199"/>
      <c r="L70" s="199"/>
      <c r="M70" s="200" t="s">
        <v>1001</v>
      </c>
      <c r="N70" s="200"/>
      <c r="O70" s="200" t="s">
        <v>48</v>
      </c>
      <c r="P70" s="200"/>
      <c r="Q70" s="201" t="s">
        <v>49</v>
      </c>
      <c r="R70" s="201"/>
      <c r="S70" s="33" t="s">
        <v>1009</v>
      </c>
      <c r="T70" s="33" t="s">
        <v>1008</v>
      </c>
      <c r="U70" s="33" t="s">
        <v>1007</v>
      </c>
      <c r="V70" s="33">
        <f t="shared" si="2"/>
        <v>32.590000000000003</v>
      </c>
      <c r="W70" s="34">
        <f t="shared" si="3"/>
        <v>0.43</v>
      </c>
    </row>
    <row r="71" spans="2:25" ht="56.25" customHeight="1">
      <c r="B71" s="198" t="s">
        <v>1006</v>
      </c>
      <c r="C71" s="199"/>
      <c r="D71" s="199"/>
      <c r="E71" s="199"/>
      <c r="F71" s="199"/>
      <c r="G71" s="199"/>
      <c r="H71" s="199"/>
      <c r="I71" s="199"/>
      <c r="J71" s="199"/>
      <c r="K71" s="199"/>
      <c r="L71" s="199"/>
      <c r="M71" s="200" t="s">
        <v>1001</v>
      </c>
      <c r="N71" s="200"/>
      <c r="O71" s="200" t="s">
        <v>48</v>
      </c>
      <c r="P71" s="200"/>
      <c r="Q71" s="201" t="s">
        <v>49</v>
      </c>
      <c r="R71" s="201"/>
      <c r="S71" s="33" t="s">
        <v>1005</v>
      </c>
      <c r="T71" s="33" t="s">
        <v>1004</v>
      </c>
      <c r="U71" s="33" t="s">
        <v>1003</v>
      </c>
      <c r="V71" s="33">
        <f t="shared" si="2"/>
        <v>43.7</v>
      </c>
      <c r="W71" s="34">
        <f t="shared" si="3"/>
        <v>0.36</v>
      </c>
    </row>
    <row r="72" spans="2:25" ht="56.25" customHeight="1">
      <c r="B72" s="198" t="s">
        <v>1002</v>
      </c>
      <c r="C72" s="199"/>
      <c r="D72" s="199"/>
      <c r="E72" s="199"/>
      <c r="F72" s="199"/>
      <c r="G72" s="199"/>
      <c r="H72" s="199"/>
      <c r="I72" s="199"/>
      <c r="J72" s="199"/>
      <c r="K72" s="199"/>
      <c r="L72" s="199"/>
      <c r="M72" s="200" t="s">
        <v>1001</v>
      </c>
      <c r="N72" s="200"/>
      <c r="O72" s="200" t="s">
        <v>48</v>
      </c>
      <c r="P72" s="200"/>
      <c r="Q72" s="201" t="s">
        <v>49</v>
      </c>
      <c r="R72" s="201"/>
      <c r="S72" s="33" t="s">
        <v>1000</v>
      </c>
      <c r="T72" s="33" t="s">
        <v>999</v>
      </c>
      <c r="U72" s="33" t="s">
        <v>103</v>
      </c>
      <c r="V72" s="33">
        <f t="shared" si="2"/>
        <v>0</v>
      </c>
      <c r="W72" s="34">
        <f t="shared" si="3"/>
        <v>0</v>
      </c>
    </row>
    <row r="73" spans="2:25" ht="56.25" customHeight="1">
      <c r="B73" s="198" t="s">
        <v>998</v>
      </c>
      <c r="C73" s="199"/>
      <c r="D73" s="199"/>
      <c r="E73" s="199"/>
      <c r="F73" s="199"/>
      <c r="G73" s="199"/>
      <c r="H73" s="199"/>
      <c r="I73" s="199"/>
      <c r="J73" s="199"/>
      <c r="K73" s="199"/>
      <c r="L73" s="199"/>
      <c r="M73" s="200" t="s">
        <v>701</v>
      </c>
      <c r="N73" s="200"/>
      <c r="O73" s="200" t="s">
        <v>48</v>
      </c>
      <c r="P73" s="200"/>
      <c r="Q73" s="201" t="s">
        <v>49</v>
      </c>
      <c r="R73" s="201"/>
      <c r="S73" s="33" t="s">
        <v>997</v>
      </c>
      <c r="T73" s="33" t="s">
        <v>996</v>
      </c>
      <c r="U73" s="33" t="s">
        <v>995</v>
      </c>
      <c r="V73" s="33">
        <f t="shared" si="2"/>
        <v>109.37</v>
      </c>
      <c r="W73" s="34">
        <f t="shared" si="3"/>
        <v>109.01</v>
      </c>
    </row>
    <row r="74" spans="2:25" ht="56.25" customHeight="1">
      <c r="B74" s="198" t="s">
        <v>994</v>
      </c>
      <c r="C74" s="199"/>
      <c r="D74" s="199"/>
      <c r="E74" s="199"/>
      <c r="F74" s="199"/>
      <c r="G74" s="199"/>
      <c r="H74" s="199"/>
      <c r="I74" s="199"/>
      <c r="J74" s="199"/>
      <c r="K74" s="199"/>
      <c r="L74" s="199"/>
      <c r="M74" s="200" t="s">
        <v>225</v>
      </c>
      <c r="N74" s="200"/>
      <c r="O74" s="200" t="s">
        <v>48</v>
      </c>
      <c r="P74" s="200"/>
      <c r="Q74" s="201" t="s">
        <v>385</v>
      </c>
      <c r="R74" s="201"/>
      <c r="S74" s="33" t="s">
        <v>279</v>
      </c>
      <c r="T74" s="33" t="s">
        <v>54</v>
      </c>
      <c r="U74" s="33" t="s">
        <v>54</v>
      </c>
      <c r="V74" s="33" t="str">
        <f t="shared" si="2"/>
        <v>N/A</v>
      </c>
      <c r="W74" s="34" t="str">
        <f t="shared" si="3"/>
        <v>N/A</v>
      </c>
    </row>
    <row r="75" spans="2:25" ht="56.25" customHeight="1">
      <c r="B75" s="198" t="s">
        <v>993</v>
      </c>
      <c r="C75" s="199"/>
      <c r="D75" s="199"/>
      <c r="E75" s="199"/>
      <c r="F75" s="199"/>
      <c r="G75" s="199"/>
      <c r="H75" s="199"/>
      <c r="I75" s="199"/>
      <c r="J75" s="199"/>
      <c r="K75" s="199"/>
      <c r="L75" s="199"/>
      <c r="M75" s="200" t="s">
        <v>225</v>
      </c>
      <c r="N75" s="200"/>
      <c r="O75" s="200" t="s">
        <v>48</v>
      </c>
      <c r="P75" s="200"/>
      <c r="Q75" s="201" t="s">
        <v>385</v>
      </c>
      <c r="R75" s="201"/>
      <c r="S75" s="33" t="s">
        <v>279</v>
      </c>
      <c r="T75" s="33" t="s">
        <v>54</v>
      </c>
      <c r="U75" s="33" t="s">
        <v>54</v>
      </c>
      <c r="V75" s="33" t="str">
        <f t="shared" si="2"/>
        <v>N/A</v>
      </c>
      <c r="W75" s="34" t="str">
        <f t="shared" si="3"/>
        <v>N/A</v>
      </c>
    </row>
    <row r="76" spans="2:25" ht="56.25" customHeight="1">
      <c r="B76" s="198" t="s">
        <v>992</v>
      </c>
      <c r="C76" s="199"/>
      <c r="D76" s="199"/>
      <c r="E76" s="199"/>
      <c r="F76" s="199"/>
      <c r="G76" s="199"/>
      <c r="H76" s="199"/>
      <c r="I76" s="199"/>
      <c r="J76" s="199"/>
      <c r="K76" s="199"/>
      <c r="L76" s="199"/>
      <c r="M76" s="200" t="s">
        <v>225</v>
      </c>
      <c r="N76" s="200"/>
      <c r="O76" s="200" t="s">
        <v>48</v>
      </c>
      <c r="P76" s="200"/>
      <c r="Q76" s="201" t="s">
        <v>385</v>
      </c>
      <c r="R76" s="201"/>
      <c r="S76" s="33" t="s">
        <v>279</v>
      </c>
      <c r="T76" s="33" t="s">
        <v>54</v>
      </c>
      <c r="U76" s="33" t="s">
        <v>54</v>
      </c>
      <c r="V76" s="33" t="str">
        <f t="shared" si="2"/>
        <v>N/A</v>
      </c>
      <c r="W76" s="34" t="str">
        <f t="shared" si="3"/>
        <v>N/A</v>
      </c>
    </row>
    <row r="77" spans="2:25" ht="56.25" customHeight="1" thickBot="1">
      <c r="B77" s="198" t="s">
        <v>991</v>
      </c>
      <c r="C77" s="199"/>
      <c r="D77" s="199"/>
      <c r="E77" s="199"/>
      <c r="F77" s="199"/>
      <c r="G77" s="199"/>
      <c r="H77" s="199"/>
      <c r="I77" s="199"/>
      <c r="J77" s="199"/>
      <c r="K77" s="199"/>
      <c r="L77" s="199"/>
      <c r="M77" s="200" t="s">
        <v>225</v>
      </c>
      <c r="N77" s="200"/>
      <c r="O77" s="200" t="s">
        <v>48</v>
      </c>
      <c r="P77" s="200"/>
      <c r="Q77" s="201" t="s">
        <v>385</v>
      </c>
      <c r="R77" s="201"/>
      <c r="S77" s="33" t="s">
        <v>279</v>
      </c>
      <c r="T77" s="33" t="s">
        <v>54</v>
      </c>
      <c r="U77" s="33" t="s">
        <v>54</v>
      </c>
      <c r="V77" s="33" t="str">
        <f t="shared" si="2"/>
        <v>N/A</v>
      </c>
      <c r="W77" s="34" t="str">
        <f t="shared" si="3"/>
        <v>N/A</v>
      </c>
    </row>
    <row r="78" spans="2:25" ht="21.75" customHeight="1" thickTop="1" thickBot="1">
      <c r="B78" s="9" t="s">
        <v>62</v>
      </c>
      <c r="C78" s="10"/>
      <c r="D78" s="10"/>
      <c r="E78" s="10"/>
      <c r="F78" s="10"/>
      <c r="G78" s="10"/>
      <c r="H78" s="11"/>
      <c r="I78" s="11"/>
      <c r="J78" s="11"/>
      <c r="K78" s="11"/>
      <c r="L78" s="11"/>
      <c r="M78" s="11"/>
      <c r="N78" s="11"/>
      <c r="O78" s="11"/>
      <c r="P78" s="11"/>
      <c r="Q78" s="11"/>
      <c r="R78" s="11"/>
      <c r="S78" s="11"/>
      <c r="T78" s="11"/>
      <c r="U78" s="11"/>
      <c r="V78" s="11"/>
      <c r="W78" s="12"/>
      <c r="X78" s="35"/>
    </row>
    <row r="79" spans="2:25" ht="29.25" customHeight="1" thickTop="1" thickBot="1">
      <c r="B79" s="211" t="s">
        <v>2377</v>
      </c>
      <c r="C79" s="212"/>
      <c r="D79" s="212"/>
      <c r="E79" s="212"/>
      <c r="F79" s="212"/>
      <c r="G79" s="212"/>
      <c r="H79" s="212"/>
      <c r="I79" s="212"/>
      <c r="J79" s="212"/>
      <c r="K79" s="212"/>
      <c r="L79" s="212"/>
      <c r="M79" s="212"/>
      <c r="N79" s="212"/>
      <c r="O79" s="212"/>
      <c r="P79" s="212"/>
      <c r="Q79" s="213"/>
      <c r="R79" s="36" t="s">
        <v>41</v>
      </c>
      <c r="S79" s="185" t="s">
        <v>42</v>
      </c>
      <c r="T79" s="185"/>
      <c r="U79" s="37" t="s">
        <v>63</v>
      </c>
      <c r="V79" s="184" t="s">
        <v>64</v>
      </c>
      <c r="W79" s="186"/>
    </row>
    <row r="80" spans="2:25" ht="30.75" customHeight="1" thickBot="1">
      <c r="B80" s="214"/>
      <c r="C80" s="215"/>
      <c r="D80" s="215"/>
      <c r="E80" s="215"/>
      <c r="F80" s="215"/>
      <c r="G80" s="215"/>
      <c r="H80" s="215"/>
      <c r="I80" s="215"/>
      <c r="J80" s="215"/>
      <c r="K80" s="215"/>
      <c r="L80" s="215"/>
      <c r="M80" s="215"/>
      <c r="N80" s="215"/>
      <c r="O80" s="215"/>
      <c r="P80" s="215"/>
      <c r="Q80" s="216"/>
      <c r="R80" s="38" t="s">
        <v>65</v>
      </c>
      <c r="S80" s="38" t="s">
        <v>65</v>
      </c>
      <c r="T80" s="38" t="s">
        <v>48</v>
      </c>
      <c r="U80" s="38" t="s">
        <v>65</v>
      </c>
      <c r="V80" s="38" t="s">
        <v>66</v>
      </c>
      <c r="W80" s="39" t="s">
        <v>52</v>
      </c>
      <c r="Y80" s="35"/>
    </row>
    <row r="81" spans="2:23" ht="23.25" customHeight="1" thickBot="1">
      <c r="B81" s="217" t="s">
        <v>67</v>
      </c>
      <c r="C81" s="218"/>
      <c r="D81" s="218"/>
      <c r="E81" s="40" t="s">
        <v>989</v>
      </c>
      <c r="F81" s="40"/>
      <c r="G81" s="40"/>
      <c r="H81" s="41"/>
      <c r="I81" s="41"/>
      <c r="J81" s="41"/>
      <c r="K81" s="41"/>
      <c r="L81" s="41"/>
      <c r="M81" s="41"/>
      <c r="N81" s="41"/>
      <c r="O81" s="41"/>
      <c r="P81" s="42"/>
      <c r="Q81" s="42"/>
      <c r="R81" s="43" t="s">
        <v>990</v>
      </c>
      <c r="S81" s="44" t="s">
        <v>10</v>
      </c>
      <c r="T81" s="42"/>
      <c r="U81" s="44" t="s">
        <v>986</v>
      </c>
      <c r="V81" s="42"/>
      <c r="W81" s="45">
        <f t="shared" ref="W81:W94" si="4">+IF(ISERR(U81/R81*100),"N/A",ROUND(U81/R81*100,2))</f>
        <v>52.51</v>
      </c>
    </row>
    <row r="82" spans="2:23" ht="26.25" customHeight="1">
      <c r="B82" s="219" t="s">
        <v>70</v>
      </c>
      <c r="C82" s="220"/>
      <c r="D82" s="220"/>
      <c r="E82" s="46" t="s">
        <v>989</v>
      </c>
      <c r="F82" s="46"/>
      <c r="G82" s="46"/>
      <c r="H82" s="47"/>
      <c r="I82" s="47"/>
      <c r="J82" s="47"/>
      <c r="K82" s="47"/>
      <c r="L82" s="47"/>
      <c r="M82" s="47"/>
      <c r="N82" s="47"/>
      <c r="O82" s="47"/>
      <c r="P82" s="48"/>
      <c r="Q82" s="48"/>
      <c r="R82" s="49" t="s">
        <v>988</v>
      </c>
      <c r="S82" s="50" t="s">
        <v>987</v>
      </c>
      <c r="T82" s="50">
        <f>+IF(ISERR(S82/R82*100),"N/A",ROUND(S82/R82*100,2))</f>
        <v>76.459999999999994</v>
      </c>
      <c r="U82" s="50" t="s">
        <v>986</v>
      </c>
      <c r="V82" s="50">
        <f>+IF(ISERR(U82/S82*100),"N/A",ROUND(U82/S82*100,2))</f>
        <v>84.39</v>
      </c>
      <c r="W82" s="51">
        <f t="shared" si="4"/>
        <v>64.52</v>
      </c>
    </row>
    <row r="83" spans="2:23" ht="23.25" customHeight="1" thickBot="1">
      <c r="B83" s="217" t="s">
        <v>67</v>
      </c>
      <c r="C83" s="218"/>
      <c r="D83" s="218"/>
      <c r="E83" s="40" t="s">
        <v>985</v>
      </c>
      <c r="F83" s="40"/>
      <c r="G83" s="40"/>
      <c r="H83" s="41"/>
      <c r="I83" s="41"/>
      <c r="J83" s="41"/>
      <c r="K83" s="41"/>
      <c r="L83" s="41"/>
      <c r="M83" s="41"/>
      <c r="N83" s="41"/>
      <c r="O83" s="41"/>
      <c r="P83" s="42"/>
      <c r="Q83" s="42"/>
      <c r="R83" s="43" t="s">
        <v>984</v>
      </c>
      <c r="S83" s="44" t="s">
        <v>10</v>
      </c>
      <c r="T83" s="42"/>
      <c r="U83" s="44" t="s">
        <v>103</v>
      </c>
      <c r="V83" s="42"/>
      <c r="W83" s="45">
        <f t="shared" si="4"/>
        <v>0</v>
      </c>
    </row>
    <row r="84" spans="2:23" ht="26.25" customHeight="1">
      <c r="B84" s="219" t="s">
        <v>70</v>
      </c>
      <c r="C84" s="220"/>
      <c r="D84" s="220"/>
      <c r="E84" s="46" t="s">
        <v>985</v>
      </c>
      <c r="F84" s="46"/>
      <c r="G84" s="46"/>
      <c r="H84" s="47"/>
      <c r="I84" s="47"/>
      <c r="J84" s="47"/>
      <c r="K84" s="47"/>
      <c r="L84" s="47"/>
      <c r="M84" s="47"/>
      <c r="N84" s="47"/>
      <c r="O84" s="47"/>
      <c r="P84" s="48"/>
      <c r="Q84" s="48"/>
      <c r="R84" s="49" t="s">
        <v>984</v>
      </c>
      <c r="S84" s="50" t="s">
        <v>103</v>
      </c>
      <c r="T84" s="50">
        <f>+IF(ISERR(S84/R84*100),"N/A",ROUND(S84/R84*100,2))</f>
        <v>0</v>
      </c>
      <c r="U84" s="50" t="s">
        <v>103</v>
      </c>
      <c r="V84" s="50" t="str">
        <f>+IF(ISERR(U84/S84*100),"N/A",ROUND(U84/S84*100,2))</f>
        <v>N/A</v>
      </c>
      <c r="W84" s="51">
        <f t="shared" si="4"/>
        <v>0</v>
      </c>
    </row>
    <row r="85" spans="2:23" ht="23.25" customHeight="1" thickBot="1">
      <c r="B85" s="217" t="s">
        <v>67</v>
      </c>
      <c r="C85" s="218"/>
      <c r="D85" s="218"/>
      <c r="E85" s="40" t="s">
        <v>688</v>
      </c>
      <c r="F85" s="40"/>
      <c r="G85" s="40"/>
      <c r="H85" s="41"/>
      <c r="I85" s="41"/>
      <c r="J85" s="41"/>
      <c r="K85" s="41"/>
      <c r="L85" s="41"/>
      <c r="M85" s="41"/>
      <c r="N85" s="41"/>
      <c r="O85" s="41"/>
      <c r="P85" s="42"/>
      <c r="Q85" s="42"/>
      <c r="R85" s="43" t="s">
        <v>983</v>
      </c>
      <c r="S85" s="44" t="s">
        <v>10</v>
      </c>
      <c r="T85" s="42"/>
      <c r="U85" s="44" t="s">
        <v>980</v>
      </c>
      <c r="V85" s="42"/>
      <c r="W85" s="45">
        <f t="shared" si="4"/>
        <v>31.99</v>
      </c>
    </row>
    <row r="86" spans="2:23" ht="26.25" customHeight="1">
      <c r="B86" s="219" t="s">
        <v>70</v>
      </c>
      <c r="C86" s="220"/>
      <c r="D86" s="220"/>
      <c r="E86" s="46" t="s">
        <v>688</v>
      </c>
      <c r="F86" s="46"/>
      <c r="G86" s="46"/>
      <c r="H86" s="47"/>
      <c r="I86" s="47"/>
      <c r="J86" s="47"/>
      <c r="K86" s="47"/>
      <c r="L86" s="47"/>
      <c r="M86" s="47"/>
      <c r="N86" s="47"/>
      <c r="O86" s="47"/>
      <c r="P86" s="48"/>
      <c r="Q86" s="48"/>
      <c r="R86" s="49" t="s">
        <v>982</v>
      </c>
      <c r="S86" s="50" t="s">
        <v>981</v>
      </c>
      <c r="T86" s="50">
        <f>+IF(ISERR(S86/R86*100),"N/A",ROUND(S86/R86*100,2))</f>
        <v>34.17</v>
      </c>
      <c r="U86" s="50" t="s">
        <v>980</v>
      </c>
      <c r="V86" s="50">
        <f>+IF(ISERR(U86/S86*100),"N/A",ROUND(U86/S86*100,2))</f>
        <v>99.21</v>
      </c>
      <c r="W86" s="51">
        <f t="shared" si="4"/>
        <v>33.9</v>
      </c>
    </row>
    <row r="87" spans="2:23" ht="23.25" customHeight="1" thickBot="1">
      <c r="B87" s="217" t="s">
        <v>67</v>
      </c>
      <c r="C87" s="218"/>
      <c r="D87" s="218"/>
      <c r="E87" s="40" t="s">
        <v>789</v>
      </c>
      <c r="F87" s="40"/>
      <c r="G87" s="40"/>
      <c r="H87" s="41"/>
      <c r="I87" s="41"/>
      <c r="J87" s="41"/>
      <c r="K87" s="41"/>
      <c r="L87" s="41"/>
      <c r="M87" s="41"/>
      <c r="N87" s="41"/>
      <c r="O87" s="41"/>
      <c r="P87" s="42"/>
      <c r="Q87" s="42"/>
      <c r="R87" s="43" t="s">
        <v>781</v>
      </c>
      <c r="S87" s="44" t="s">
        <v>10</v>
      </c>
      <c r="T87" s="42"/>
      <c r="U87" s="44" t="s">
        <v>978</v>
      </c>
      <c r="V87" s="42"/>
      <c r="W87" s="45">
        <f t="shared" si="4"/>
        <v>25.49</v>
      </c>
    </row>
    <row r="88" spans="2:23" ht="26.25" customHeight="1">
      <c r="B88" s="219" t="s">
        <v>70</v>
      </c>
      <c r="C88" s="220"/>
      <c r="D88" s="220"/>
      <c r="E88" s="46" t="s">
        <v>789</v>
      </c>
      <c r="F88" s="46"/>
      <c r="G88" s="46"/>
      <c r="H88" s="47"/>
      <c r="I88" s="47"/>
      <c r="J88" s="47"/>
      <c r="K88" s="47"/>
      <c r="L88" s="47"/>
      <c r="M88" s="47"/>
      <c r="N88" s="47"/>
      <c r="O88" s="47"/>
      <c r="P88" s="48"/>
      <c r="Q88" s="48"/>
      <c r="R88" s="49" t="s">
        <v>781</v>
      </c>
      <c r="S88" s="50" t="s">
        <v>979</v>
      </c>
      <c r="T88" s="50">
        <f>+IF(ISERR(S88/R88*100),"N/A",ROUND(S88/R88*100,2))</f>
        <v>46.83</v>
      </c>
      <c r="U88" s="50" t="s">
        <v>978</v>
      </c>
      <c r="V88" s="50">
        <f>+IF(ISERR(U88/S88*100),"N/A",ROUND(U88/S88*100,2))</f>
        <v>54.44</v>
      </c>
      <c r="W88" s="51">
        <f t="shared" si="4"/>
        <v>25.49</v>
      </c>
    </row>
    <row r="89" spans="2:23" ht="23.25" customHeight="1" thickBot="1">
      <c r="B89" s="217" t="s">
        <v>67</v>
      </c>
      <c r="C89" s="218"/>
      <c r="D89" s="218"/>
      <c r="E89" s="40" t="s">
        <v>976</v>
      </c>
      <c r="F89" s="40"/>
      <c r="G89" s="40"/>
      <c r="H89" s="41"/>
      <c r="I89" s="41"/>
      <c r="J89" s="41"/>
      <c r="K89" s="41"/>
      <c r="L89" s="41"/>
      <c r="M89" s="41"/>
      <c r="N89" s="41"/>
      <c r="O89" s="41"/>
      <c r="P89" s="42"/>
      <c r="Q89" s="42"/>
      <c r="R89" s="43" t="s">
        <v>977</v>
      </c>
      <c r="S89" s="44" t="s">
        <v>10</v>
      </c>
      <c r="T89" s="42"/>
      <c r="U89" s="44" t="s">
        <v>103</v>
      </c>
      <c r="V89" s="42"/>
      <c r="W89" s="45">
        <f t="shared" si="4"/>
        <v>0</v>
      </c>
    </row>
    <row r="90" spans="2:23" ht="26.25" customHeight="1">
      <c r="B90" s="219" t="s">
        <v>70</v>
      </c>
      <c r="C90" s="220"/>
      <c r="D90" s="220"/>
      <c r="E90" s="46" t="s">
        <v>976</v>
      </c>
      <c r="F90" s="46"/>
      <c r="G90" s="46"/>
      <c r="H90" s="47"/>
      <c r="I90" s="47"/>
      <c r="J90" s="47"/>
      <c r="K90" s="47"/>
      <c r="L90" s="47"/>
      <c r="M90" s="47"/>
      <c r="N90" s="47"/>
      <c r="O90" s="47"/>
      <c r="P90" s="48"/>
      <c r="Q90" s="48"/>
      <c r="R90" s="49" t="s">
        <v>975</v>
      </c>
      <c r="S90" s="50" t="s">
        <v>103</v>
      </c>
      <c r="T90" s="50">
        <f>+IF(ISERR(S90/R90*100),"N/A",ROUND(S90/R90*100,2))</f>
        <v>0</v>
      </c>
      <c r="U90" s="50" t="s">
        <v>103</v>
      </c>
      <c r="V90" s="50" t="str">
        <f>+IF(ISERR(U90/S90*100),"N/A",ROUND(U90/S90*100,2))</f>
        <v>N/A</v>
      </c>
      <c r="W90" s="51">
        <f t="shared" si="4"/>
        <v>0</v>
      </c>
    </row>
    <row r="91" spans="2:23" ht="23.25" customHeight="1" thickBot="1">
      <c r="B91" s="217" t="s">
        <v>67</v>
      </c>
      <c r="C91" s="218"/>
      <c r="D91" s="218"/>
      <c r="E91" s="40" t="s">
        <v>681</v>
      </c>
      <c r="F91" s="40"/>
      <c r="G91" s="40"/>
      <c r="H91" s="41"/>
      <c r="I91" s="41"/>
      <c r="J91" s="41"/>
      <c r="K91" s="41"/>
      <c r="L91" s="41"/>
      <c r="M91" s="41"/>
      <c r="N91" s="41"/>
      <c r="O91" s="41"/>
      <c r="P91" s="42"/>
      <c r="Q91" s="42"/>
      <c r="R91" s="43" t="s">
        <v>974</v>
      </c>
      <c r="S91" s="44" t="s">
        <v>10</v>
      </c>
      <c r="T91" s="42"/>
      <c r="U91" s="44" t="s">
        <v>973</v>
      </c>
      <c r="V91" s="42"/>
      <c r="W91" s="45">
        <f t="shared" si="4"/>
        <v>23.88</v>
      </c>
    </row>
    <row r="92" spans="2:23" ht="26.25" customHeight="1">
      <c r="B92" s="219" t="s">
        <v>70</v>
      </c>
      <c r="C92" s="220"/>
      <c r="D92" s="220"/>
      <c r="E92" s="46" t="s">
        <v>681</v>
      </c>
      <c r="F92" s="46"/>
      <c r="G92" s="46"/>
      <c r="H92" s="47"/>
      <c r="I92" s="47"/>
      <c r="J92" s="47"/>
      <c r="K92" s="47"/>
      <c r="L92" s="47"/>
      <c r="M92" s="47"/>
      <c r="N92" s="47"/>
      <c r="O92" s="47"/>
      <c r="P92" s="48"/>
      <c r="Q92" s="48"/>
      <c r="R92" s="49" t="s">
        <v>974</v>
      </c>
      <c r="S92" s="50" t="s">
        <v>973</v>
      </c>
      <c r="T92" s="50">
        <f>+IF(ISERR(S92/R92*100),"N/A",ROUND(S92/R92*100,2))</f>
        <v>23.88</v>
      </c>
      <c r="U92" s="50" t="s">
        <v>973</v>
      </c>
      <c r="V92" s="50">
        <f>+IF(ISERR(U92/S92*100),"N/A",ROUND(U92/S92*100,2))</f>
        <v>100</v>
      </c>
      <c r="W92" s="51">
        <f t="shared" si="4"/>
        <v>23.88</v>
      </c>
    </row>
    <row r="93" spans="2:23" ht="23.25" customHeight="1" thickBot="1">
      <c r="B93" s="217" t="s">
        <v>67</v>
      </c>
      <c r="C93" s="218"/>
      <c r="D93" s="218"/>
      <c r="E93" s="40" t="s">
        <v>223</v>
      </c>
      <c r="F93" s="40"/>
      <c r="G93" s="40"/>
      <c r="H93" s="41"/>
      <c r="I93" s="41"/>
      <c r="J93" s="41"/>
      <c r="K93" s="41"/>
      <c r="L93" s="41"/>
      <c r="M93" s="41"/>
      <c r="N93" s="41"/>
      <c r="O93" s="41"/>
      <c r="P93" s="42"/>
      <c r="Q93" s="42"/>
      <c r="R93" s="43" t="s">
        <v>972</v>
      </c>
      <c r="S93" s="44" t="s">
        <v>10</v>
      </c>
      <c r="T93" s="42"/>
      <c r="U93" s="44" t="s">
        <v>103</v>
      </c>
      <c r="V93" s="42"/>
      <c r="W93" s="45">
        <f t="shared" si="4"/>
        <v>0</v>
      </c>
    </row>
    <row r="94" spans="2:23" ht="26.25" customHeight="1" thickBot="1">
      <c r="B94" s="219" t="s">
        <v>70</v>
      </c>
      <c r="C94" s="220"/>
      <c r="D94" s="220"/>
      <c r="E94" s="46" t="s">
        <v>223</v>
      </c>
      <c r="F94" s="46"/>
      <c r="G94" s="46"/>
      <c r="H94" s="47"/>
      <c r="I94" s="47"/>
      <c r="J94" s="47"/>
      <c r="K94" s="47"/>
      <c r="L94" s="47"/>
      <c r="M94" s="47"/>
      <c r="N94" s="47"/>
      <c r="O94" s="47"/>
      <c r="P94" s="48"/>
      <c r="Q94" s="48"/>
      <c r="R94" s="49" t="s">
        <v>971</v>
      </c>
      <c r="S94" s="50" t="s">
        <v>103</v>
      </c>
      <c r="T94" s="50">
        <f>+IF(ISERR(S94/R94*100),"N/A",ROUND(S94/R94*100,2))</f>
        <v>0</v>
      </c>
      <c r="U94" s="50" t="s">
        <v>103</v>
      </c>
      <c r="V94" s="50" t="str">
        <f>+IF(ISERR(U94/S94*100),"N/A",ROUND(U94/S94*100,2))</f>
        <v>N/A</v>
      </c>
      <c r="W94" s="51">
        <f t="shared" si="4"/>
        <v>0</v>
      </c>
    </row>
    <row r="95" spans="2:23" ht="22.5" customHeight="1" thickTop="1" thickBot="1">
      <c r="B95" s="9" t="s">
        <v>72</v>
      </c>
      <c r="C95" s="10"/>
      <c r="D95" s="10"/>
      <c r="E95" s="10"/>
      <c r="F95" s="10"/>
      <c r="G95" s="10"/>
      <c r="H95" s="11"/>
      <c r="I95" s="11"/>
      <c r="J95" s="11"/>
      <c r="K95" s="11"/>
      <c r="L95" s="11"/>
      <c r="M95" s="11"/>
      <c r="N95" s="11"/>
      <c r="O95" s="11"/>
      <c r="P95" s="11"/>
      <c r="Q95" s="11"/>
      <c r="R95" s="11"/>
      <c r="S95" s="11"/>
      <c r="T95" s="11"/>
      <c r="U95" s="11"/>
      <c r="V95" s="11"/>
      <c r="W95" s="12"/>
    </row>
    <row r="96" spans="2:23" ht="37.5" customHeight="1" thickTop="1">
      <c r="B96" s="202" t="s">
        <v>2472</v>
      </c>
      <c r="C96" s="203"/>
      <c r="D96" s="203"/>
      <c r="E96" s="203"/>
      <c r="F96" s="203"/>
      <c r="G96" s="203"/>
      <c r="H96" s="203"/>
      <c r="I96" s="203"/>
      <c r="J96" s="203"/>
      <c r="K96" s="203"/>
      <c r="L96" s="203"/>
      <c r="M96" s="203"/>
      <c r="N96" s="203"/>
      <c r="O96" s="203"/>
      <c r="P96" s="203"/>
      <c r="Q96" s="203"/>
      <c r="R96" s="203"/>
      <c r="S96" s="203"/>
      <c r="T96" s="203"/>
      <c r="U96" s="203"/>
      <c r="V96" s="203"/>
      <c r="W96" s="204"/>
    </row>
    <row r="97" spans="2:23" ht="303" customHeight="1" thickBot="1">
      <c r="B97" s="205"/>
      <c r="C97" s="206"/>
      <c r="D97" s="206"/>
      <c r="E97" s="206"/>
      <c r="F97" s="206"/>
      <c r="G97" s="206"/>
      <c r="H97" s="206"/>
      <c r="I97" s="206"/>
      <c r="J97" s="206"/>
      <c r="K97" s="206"/>
      <c r="L97" s="206"/>
      <c r="M97" s="206"/>
      <c r="N97" s="206"/>
      <c r="O97" s="206"/>
      <c r="P97" s="206"/>
      <c r="Q97" s="206"/>
      <c r="R97" s="206"/>
      <c r="S97" s="206"/>
      <c r="T97" s="206"/>
      <c r="U97" s="206"/>
      <c r="V97" s="206"/>
      <c r="W97" s="207"/>
    </row>
    <row r="98" spans="2:23" ht="37.5" customHeight="1" thickTop="1">
      <c r="B98" s="202" t="s">
        <v>2473</v>
      </c>
      <c r="C98" s="203"/>
      <c r="D98" s="203"/>
      <c r="E98" s="203"/>
      <c r="F98" s="203"/>
      <c r="G98" s="203"/>
      <c r="H98" s="203"/>
      <c r="I98" s="203"/>
      <c r="J98" s="203"/>
      <c r="K98" s="203"/>
      <c r="L98" s="203"/>
      <c r="M98" s="203"/>
      <c r="N98" s="203"/>
      <c r="O98" s="203"/>
      <c r="P98" s="203"/>
      <c r="Q98" s="203"/>
      <c r="R98" s="203"/>
      <c r="S98" s="203"/>
      <c r="T98" s="203"/>
      <c r="U98" s="203"/>
      <c r="V98" s="203"/>
      <c r="W98" s="204"/>
    </row>
    <row r="99" spans="2:23" ht="328.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7"/>
    </row>
    <row r="100" spans="2:23" ht="37.5" customHeight="1" thickTop="1">
      <c r="B100" s="202" t="s">
        <v>2268</v>
      </c>
      <c r="C100" s="203"/>
      <c r="D100" s="203"/>
      <c r="E100" s="203"/>
      <c r="F100" s="203"/>
      <c r="G100" s="203"/>
      <c r="H100" s="203"/>
      <c r="I100" s="203"/>
      <c r="J100" s="203"/>
      <c r="K100" s="203"/>
      <c r="L100" s="203"/>
      <c r="M100" s="203"/>
      <c r="N100" s="203"/>
      <c r="O100" s="203"/>
      <c r="P100" s="203"/>
      <c r="Q100" s="203"/>
      <c r="R100" s="203"/>
      <c r="S100" s="203"/>
      <c r="T100" s="203"/>
      <c r="U100" s="203"/>
      <c r="V100" s="203"/>
      <c r="W100" s="204"/>
    </row>
    <row r="101" spans="2:23" ht="354.75" customHeight="1" thickBot="1">
      <c r="B101" s="208"/>
      <c r="C101" s="209"/>
      <c r="D101" s="209"/>
      <c r="E101" s="209"/>
      <c r="F101" s="209"/>
      <c r="G101" s="209"/>
      <c r="H101" s="209"/>
      <c r="I101" s="209"/>
      <c r="J101" s="209"/>
      <c r="K101" s="209"/>
      <c r="L101" s="209"/>
      <c r="M101" s="209"/>
      <c r="N101" s="209"/>
      <c r="O101" s="209"/>
      <c r="P101" s="209"/>
      <c r="Q101" s="209"/>
      <c r="R101" s="209"/>
      <c r="S101" s="209"/>
      <c r="T101" s="209"/>
      <c r="U101" s="209"/>
      <c r="V101" s="209"/>
      <c r="W101" s="210"/>
    </row>
  </sheetData>
  <mergeCells count="284">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B14:I14"/>
    <mergeCell ref="K14:Q14"/>
    <mergeCell ref="S14:W14"/>
    <mergeCell ref="C10:W11"/>
    <mergeCell ref="B10:B11"/>
    <mergeCell ref="C15:I15"/>
    <mergeCell ref="L15:Q15"/>
    <mergeCell ref="T15:W15"/>
    <mergeCell ref="C16:I16"/>
    <mergeCell ref="L16:Q16"/>
    <mergeCell ref="T16:W16"/>
    <mergeCell ref="C17:W17"/>
    <mergeCell ref="B19:T19"/>
    <mergeCell ref="U19:W19"/>
    <mergeCell ref="B20:L21"/>
    <mergeCell ref="M20:N21"/>
    <mergeCell ref="O20:P21"/>
    <mergeCell ref="Q20:R21"/>
    <mergeCell ref="S20:S21"/>
    <mergeCell ref="T20:T21"/>
    <mergeCell ref="U20:U21"/>
    <mergeCell ref="V20:V21"/>
    <mergeCell ref="W20:W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3:L73"/>
    <mergeCell ref="M73:N73"/>
    <mergeCell ref="O73:P73"/>
    <mergeCell ref="Q73:R73"/>
    <mergeCell ref="B74:L74"/>
    <mergeCell ref="M74:N74"/>
    <mergeCell ref="O74:P74"/>
    <mergeCell ref="Q74:R74"/>
    <mergeCell ref="B75:L75"/>
    <mergeCell ref="M75:N75"/>
    <mergeCell ref="O75:P75"/>
    <mergeCell ref="Q75:R75"/>
    <mergeCell ref="B76:L76"/>
    <mergeCell ref="M76:N76"/>
    <mergeCell ref="O76:P76"/>
    <mergeCell ref="Q76:R76"/>
    <mergeCell ref="B77:L77"/>
    <mergeCell ref="M77:N77"/>
    <mergeCell ref="O77:P77"/>
    <mergeCell ref="Q77:R77"/>
    <mergeCell ref="B79:Q80"/>
    <mergeCell ref="S79:T79"/>
    <mergeCell ref="V79:W79"/>
    <mergeCell ref="B81:D81"/>
    <mergeCell ref="B82:D82"/>
    <mergeCell ref="B83:D83"/>
    <mergeCell ref="B84:D84"/>
    <mergeCell ref="B85:D85"/>
    <mergeCell ref="B86:D86"/>
    <mergeCell ref="B87:D87"/>
    <mergeCell ref="B100:W101"/>
    <mergeCell ref="B88:D88"/>
    <mergeCell ref="B89:D89"/>
    <mergeCell ref="B90:D90"/>
    <mergeCell ref="B91:D91"/>
    <mergeCell ref="B92:D92"/>
    <mergeCell ref="B93:D93"/>
    <mergeCell ref="B94:D94"/>
    <mergeCell ref="B96:W97"/>
    <mergeCell ref="B98:W9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7" min="1" max="22" man="1"/>
    <brk id="94" min="1" max="22" man="1"/>
    <brk id="99"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729</v>
      </c>
      <c r="D4" s="164" t="s">
        <v>728</v>
      </c>
      <c r="E4" s="164"/>
      <c r="F4" s="164"/>
      <c r="G4" s="164"/>
      <c r="H4" s="165"/>
      <c r="I4" s="16"/>
      <c r="J4" s="166" t="s">
        <v>6</v>
      </c>
      <c r="K4" s="164"/>
      <c r="L4" s="15" t="s">
        <v>1163</v>
      </c>
      <c r="M4" s="167" t="s">
        <v>1162</v>
      </c>
      <c r="N4" s="167"/>
      <c r="O4" s="167"/>
      <c r="P4" s="167"/>
      <c r="Q4" s="168"/>
      <c r="R4" s="17"/>
      <c r="S4" s="169" t="s">
        <v>2095</v>
      </c>
      <c r="T4" s="170"/>
      <c r="U4" s="170"/>
      <c r="V4" s="171" t="s">
        <v>1161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566</v>
      </c>
      <c r="D6" s="173" t="s">
        <v>1160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470</v>
      </c>
      <c r="D7" s="160" t="s">
        <v>1159</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1158</v>
      </c>
      <c r="K8" s="24" t="s">
        <v>1157</v>
      </c>
      <c r="L8" s="24" t="s">
        <v>1156</v>
      </c>
      <c r="M8" s="24" t="s">
        <v>1155</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29.5" customHeight="1" thickTop="1" thickBot="1">
      <c r="B10" s="25" t="s">
        <v>21</v>
      </c>
      <c r="C10" s="171" t="s">
        <v>1154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1153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1152</v>
      </c>
      <c r="C21" s="199"/>
      <c r="D21" s="199"/>
      <c r="E21" s="199"/>
      <c r="F21" s="199"/>
      <c r="G21" s="199"/>
      <c r="H21" s="199"/>
      <c r="I21" s="199"/>
      <c r="J21" s="199"/>
      <c r="K21" s="199"/>
      <c r="L21" s="199"/>
      <c r="M21" s="200" t="s">
        <v>470</v>
      </c>
      <c r="N21" s="200"/>
      <c r="O21" s="200" t="s">
        <v>48</v>
      </c>
      <c r="P21" s="200"/>
      <c r="Q21" s="201" t="s">
        <v>49</v>
      </c>
      <c r="R21" s="201"/>
      <c r="S21" s="33" t="s">
        <v>1151</v>
      </c>
      <c r="T21" s="33" t="s">
        <v>78</v>
      </c>
      <c r="U21" s="33" t="s">
        <v>1150</v>
      </c>
      <c r="V21" s="33">
        <f>+IF(ISERR(U21/T21*100),"N/A",ROUND(U21/T21*100,2))</f>
        <v>39.479999999999997</v>
      </c>
      <c r="W21" s="34">
        <f>+IF(ISERR(U21/S21*100),"N/A",ROUND(U21/S21*100,2))</f>
        <v>0</v>
      </c>
    </row>
    <row r="22" spans="2:27" ht="56.25" customHeight="1" thickBot="1">
      <c r="B22" s="198" t="s">
        <v>1149</v>
      </c>
      <c r="C22" s="199"/>
      <c r="D22" s="199"/>
      <c r="E22" s="199"/>
      <c r="F22" s="199"/>
      <c r="G22" s="199"/>
      <c r="H22" s="199"/>
      <c r="I22" s="199"/>
      <c r="J22" s="199"/>
      <c r="K22" s="199"/>
      <c r="L22" s="199"/>
      <c r="M22" s="200" t="s">
        <v>566</v>
      </c>
      <c r="N22" s="200"/>
      <c r="O22" s="200" t="s">
        <v>48</v>
      </c>
      <c r="P22" s="200"/>
      <c r="Q22" s="201" t="s">
        <v>49</v>
      </c>
      <c r="R22" s="201"/>
      <c r="S22" s="33" t="s">
        <v>412</v>
      </c>
      <c r="T22" s="33" t="s">
        <v>140</v>
      </c>
      <c r="U22" s="33" t="s">
        <v>178</v>
      </c>
      <c r="V22" s="33">
        <f>+IF(ISERR(U22/T22*100),"N/A",ROUND(U22/T22*100,2))</f>
        <v>233.33</v>
      </c>
      <c r="W22" s="34">
        <f>+IF(ISERR(U22/S22*100),"N/A",ROUND(U22/S22*100,2))</f>
        <v>175</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466</v>
      </c>
      <c r="F26" s="40"/>
      <c r="G26" s="40"/>
      <c r="H26" s="41"/>
      <c r="I26" s="41"/>
      <c r="J26" s="41"/>
      <c r="K26" s="41"/>
      <c r="L26" s="41"/>
      <c r="M26" s="41"/>
      <c r="N26" s="41"/>
      <c r="O26" s="41"/>
      <c r="P26" s="42"/>
      <c r="Q26" s="42"/>
      <c r="R26" s="43" t="s">
        <v>1148</v>
      </c>
      <c r="S26" s="44" t="s">
        <v>10</v>
      </c>
      <c r="T26" s="42"/>
      <c r="U26" s="44" t="s">
        <v>1145</v>
      </c>
      <c r="V26" s="42"/>
      <c r="W26" s="45">
        <f>+IF(ISERR(U26/R26*100),"N/A",ROUND(U26/R26*100,2))</f>
        <v>97.89</v>
      </c>
    </row>
    <row r="27" spans="2:27" ht="26.25" customHeight="1">
      <c r="B27" s="219" t="s">
        <v>70</v>
      </c>
      <c r="C27" s="220"/>
      <c r="D27" s="220"/>
      <c r="E27" s="46" t="s">
        <v>466</v>
      </c>
      <c r="F27" s="46"/>
      <c r="G27" s="46"/>
      <c r="H27" s="47"/>
      <c r="I27" s="47"/>
      <c r="J27" s="47"/>
      <c r="K27" s="47"/>
      <c r="L27" s="47"/>
      <c r="M27" s="47"/>
      <c r="N27" s="47"/>
      <c r="O27" s="47"/>
      <c r="P27" s="48"/>
      <c r="Q27" s="48"/>
      <c r="R27" s="49" t="s">
        <v>1147</v>
      </c>
      <c r="S27" s="50" t="s">
        <v>1146</v>
      </c>
      <c r="T27" s="50">
        <f>+IF(ISERR(S27/R27*100),"N/A",ROUND(S27/R27*100,2))</f>
        <v>88.27</v>
      </c>
      <c r="U27" s="50" t="s">
        <v>1145</v>
      </c>
      <c r="V27" s="50">
        <f>+IF(ISERR(U27/S27*100),"N/A",ROUND(U27/S27*100,2))</f>
        <v>99.28</v>
      </c>
      <c r="W27" s="51">
        <f>+IF(ISERR(U27/R27*100),"N/A",ROUND(U27/R27*100,2))</f>
        <v>87.63</v>
      </c>
    </row>
    <row r="28" spans="2:27" ht="23.25" customHeight="1" thickBot="1">
      <c r="B28" s="217" t="s">
        <v>67</v>
      </c>
      <c r="C28" s="218"/>
      <c r="D28" s="218"/>
      <c r="E28" s="40" t="s">
        <v>564</v>
      </c>
      <c r="F28" s="40"/>
      <c r="G28" s="40"/>
      <c r="H28" s="41"/>
      <c r="I28" s="41"/>
      <c r="J28" s="41"/>
      <c r="K28" s="41"/>
      <c r="L28" s="41"/>
      <c r="M28" s="41"/>
      <c r="N28" s="41"/>
      <c r="O28" s="41"/>
      <c r="P28" s="42"/>
      <c r="Q28" s="42"/>
      <c r="R28" s="43" t="s">
        <v>1144</v>
      </c>
      <c r="S28" s="44" t="s">
        <v>10</v>
      </c>
      <c r="T28" s="42"/>
      <c r="U28" s="44" t="s">
        <v>1142</v>
      </c>
      <c r="V28" s="42"/>
      <c r="W28" s="45">
        <f>+IF(ISERR(U28/R28*100),"N/A",ROUND(U28/R28*100,2))</f>
        <v>91.22</v>
      </c>
    </row>
    <row r="29" spans="2:27" ht="26.25" customHeight="1" thickBot="1">
      <c r="B29" s="219" t="s">
        <v>70</v>
      </c>
      <c r="C29" s="220"/>
      <c r="D29" s="220"/>
      <c r="E29" s="46" t="s">
        <v>564</v>
      </c>
      <c r="F29" s="46"/>
      <c r="G29" s="46"/>
      <c r="H29" s="47"/>
      <c r="I29" s="47"/>
      <c r="J29" s="47"/>
      <c r="K29" s="47"/>
      <c r="L29" s="47"/>
      <c r="M29" s="47"/>
      <c r="N29" s="47"/>
      <c r="O29" s="47"/>
      <c r="P29" s="48"/>
      <c r="Q29" s="48"/>
      <c r="R29" s="49" t="s">
        <v>1144</v>
      </c>
      <c r="S29" s="50" t="s">
        <v>1143</v>
      </c>
      <c r="T29" s="50">
        <f>+IF(ISERR(S29/R29*100),"N/A",ROUND(S29/R29*100,2))</f>
        <v>96.91</v>
      </c>
      <c r="U29" s="50" t="s">
        <v>1142</v>
      </c>
      <c r="V29" s="50">
        <f>+IF(ISERR(U29/S29*100),"N/A",ROUND(U29/S29*100,2))</f>
        <v>94.12</v>
      </c>
      <c r="W29" s="51">
        <f>+IF(ISERR(U29/R29*100),"N/A",ROUND(U29/R29*100,2))</f>
        <v>91.22</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2265</v>
      </c>
      <c r="C31" s="203"/>
      <c r="D31" s="203"/>
      <c r="E31" s="203"/>
      <c r="F31" s="203"/>
      <c r="G31" s="203"/>
      <c r="H31" s="203"/>
      <c r="I31" s="203"/>
      <c r="J31" s="203"/>
      <c r="K31" s="203"/>
      <c r="L31" s="203"/>
      <c r="M31" s="203"/>
      <c r="N31" s="203"/>
      <c r="O31" s="203"/>
      <c r="P31" s="203"/>
      <c r="Q31" s="203"/>
      <c r="R31" s="203"/>
      <c r="S31" s="203"/>
      <c r="T31" s="203"/>
      <c r="U31" s="203"/>
      <c r="V31" s="203"/>
      <c r="W31" s="204"/>
    </row>
    <row r="32" spans="2:27" ht="93.7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2266</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08"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2267</v>
      </c>
      <c r="C35" s="203"/>
      <c r="D35" s="203"/>
      <c r="E35" s="203"/>
      <c r="F35" s="203"/>
      <c r="G35" s="203"/>
      <c r="H35" s="203"/>
      <c r="I35" s="203"/>
      <c r="J35" s="203"/>
      <c r="K35" s="203"/>
      <c r="L35" s="203"/>
      <c r="M35" s="203"/>
      <c r="N35" s="203"/>
      <c r="O35" s="203"/>
      <c r="P35" s="203"/>
      <c r="Q35" s="203"/>
      <c r="R35" s="203"/>
      <c r="S35" s="203"/>
      <c r="T35" s="203"/>
      <c r="U35" s="203"/>
      <c r="V35" s="203"/>
      <c r="W35" s="204"/>
    </row>
    <row r="36" spans="2:23" ht="79.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1183</v>
      </c>
      <c r="D4" s="164" t="s">
        <v>1182</v>
      </c>
      <c r="E4" s="164"/>
      <c r="F4" s="164"/>
      <c r="G4" s="164"/>
      <c r="H4" s="165"/>
      <c r="I4" s="16"/>
      <c r="J4" s="166" t="s">
        <v>6</v>
      </c>
      <c r="K4" s="164"/>
      <c r="L4" s="15" t="s">
        <v>1181</v>
      </c>
      <c r="M4" s="167" t="s">
        <v>1180</v>
      </c>
      <c r="N4" s="167"/>
      <c r="O4" s="167"/>
      <c r="P4" s="167"/>
      <c r="Q4" s="168"/>
      <c r="R4" s="17"/>
      <c r="S4" s="169" t="s">
        <v>2095</v>
      </c>
      <c r="T4" s="170"/>
      <c r="U4" s="170"/>
      <c r="V4" s="171" t="s">
        <v>1179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1167</v>
      </c>
      <c r="D6" s="173" t="s">
        <v>1178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1177</v>
      </c>
      <c r="K8" s="24" t="s">
        <v>1176</v>
      </c>
      <c r="L8" s="24" t="s">
        <v>1175</v>
      </c>
      <c r="M8" s="24" t="s">
        <v>1174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1173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1172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1171</v>
      </c>
      <c r="C21" s="199"/>
      <c r="D21" s="199"/>
      <c r="E21" s="199"/>
      <c r="F21" s="199"/>
      <c r="G21" s="199"/>
      <c r="H21" s="199"/>
      <c r="I21" s="199"/>
      <c r="J21" s="199"/>
      <c r="K21" s="199"/>
      <c r="L21" s="199"/>
      <c r="M21" s="200" t="s">
        <v>1167</v>
      </c>
      <c r="N21" s="200"/>
      <c r="O21" s="200" t="s">
        <v>48</v>
      </c>
      <c r="P21" s="200"/>
      <c r="Q21" s="201" t="s">
        <v>49</v>
      </c>
      <c r="R21" s="201"/>
      <c r="S21" s="33" t="s">
        <v>50</v>
      </c>
      <c r="T21" s="33" t="s">
        <v>739</v>
      </c>
      <c r="U21" s="33" t="s">
        <v>103</v>
      </c>
      <c r="V21" s="33">
        <f>+IF(ISERR(U21/T21*100),"N/A",ROUND(U21/T21*100,2))</f>
        <v>0</v>
      </c>
      <c r="W21" s="34">
        <f>+IF(ISERR(U21/S21*100),"N/A",ROUND(U21/S21*100,2))</f>
        <v>0</v>
      </c>
    </row>
    <row r="22" spans="2:27" ht="56.25" customHeight="1">
      <c r="B22" s="198" t="s">
        <v>1170</v>
      </c>
      <c r="C22" s="199"/>
      <c r="D22" s="199"/>
      <c r="E22" s="199"/>
      <c r="F22" s="199"/>
      <c r="G22" s="199"/>
      <c r="H22" s="199"/>
      <c r="I22" s="199"/>
      <c r="J22" s="199"/>
      <c r="K22" s="199"/>
      <c r="L22" s="199"/>
      <c r="M22" s="200" t="s">
        <v>1167</v>
      </c>
      <c r="N22" s="200"/>
      <c r="O22" s="200" t="s">
        <v>48</v>
      </c>
      <c r="P22" s="200"/>
      <c r="Q22" s="201" t="s">
        <v>49</v>
      </c>
      <c r="R22" s="201"/>
      <c r="S22" s="33" t="s">
        <v>50</v>
      </c>
      <c r="T22" s="33" t="s">
        <v>739</v>
      </c>
      <c r="U22" s="33" t="s">
        <v>1169</v>
      </c>
      <c r="V22" s="33">
        <f>+IF(ISERR(U22/T22*100),"N/A",ROUND(U22/T22*100,2))</f>
        <v>166.31</v>
      </c>
      <c r="W22" s="34">
        <f>+IF(ISERR(U22/S22*100),"N/A",ROUND(U22/S22*100,2))</f>
        <v>149.68</v>
      </c>
    </row>
    <row r="23" spans="2:27" ht="56.25" customHeight="1" thickBot="1">
      <c r="B23" s="198" t="s">
        <v>1168</v>
      </c>
      <c r="C23" s="199"/>
      <c r="D23" s="199"/>
      <c r="E23" s="199"/>
      <c r="F23" s="199"/>
      <c r="G23" s="199"/>
      <c r="H23" s="199"/>
      <c r="I23" s="199"/>
      <c r="J23" s="199"/>
      <c r="K23" s="199"/>
      <c r="L23" s="199"/>
      <c r="M23" s="200" t="s">
        <v>1167</v>
      </c>
      <c r="N23" s="200"/>
      <c r="O23" s="200" t="s">
        <v>48</v>
      </c>
      <c r="P23" s="200"/>
      <c r="Q23" s="201" t="s">
        <v>49</v>
      </c>
      <c r="R23" s="201"/>
      <c r="S23" s="33" t="s">
        <v>50</v>
      </c>
      <c r="T23" s="33" t="s">
        <v>103</v>
      </c>
      <c r="U23" s="33" t="s">
        <v>103</v>
      </c>
      <c r="V23" s="33" t="str">
        <f>+IF(ISERR(U23/T23*100),"N/A",ROUND(U23/T23*100,2))</f>
        <v>N/A</v>
      </c>
      <c r="W23" s="34">
        <f>+IF(ISERR(U23/S23*100),"N/A",ROUND(U23/S23*100,2))</f>
        <v>0</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1166</v>
      </c>
      <c r="F27" s="40"/>
      <c r="G27" s="40"/>
      <c r="H27" s="41"/>
      <c r="I27" s="41"/>
      <c r="J27" s="41"/>
      <c r="K27" s="41"/>
      <c r="L27" s="41"/>
      <c r="M27" s="41"/>
      <c r="N27" s="41"/>
      <c r="O27" s="41"/>
      <c r="P27" s="42"/>
      <c r="Q27" s="42"/>
      <c r="R27" s="43" t="s">
        <v>1165</v>
      </c>
      <c r="S27" s="44" t="s">
        <v>10</v>
      </c>
      <c r="T27" s="42"/>
      <c r="U27" s="44" t="s">
        <v>1164</v>
      </c>
      <c r="V27" s="42"/>
      <c r="W27" s="45">
        <f>+IF(ISERR(U27/R27*100),"N/A",ROUND(U27/R27*100,2))</f>
        <v>45.63</v>
      </c>
    </row>
    <row r="28" spans="2:27" ht="26.25" customHeight="1" thickBot="1">
      <c r="B28" s="219" t="s">
        <v>70</v>
      </c>
      <c r="C28" s="220"/>
      <c r="D28" s="220"/>
      <c r="E28" s="46" t="s">
        <v>1166</v>
      </c>
      <c r="F28" s="46"/>
      <c r="G28" s="46"/>
      <c r="H28" s="47"/>
      <c r="I28" s="47"/>
      <c r="J28" s="47"/>
      <c r="K28" s="47"/>
      <c r="L28" s="47"/>
      <c r="M28" s="47"/>
      <c r="N28" s="47"/>
      <c r="O28" s="47"/>
      <c r="P28" s="48"/>
      <c r="Q28" s="48"/>
      <c r="R28" s="49" t="s">
        <v>1165</v>
      </c>
      <c r="S28" s="50" t="s">
        <v>1164</v>
      </c>
      <c r="T28" s="50">
        <f>+IF(ISERR(S28/R28*100),"N/A",ROUND(S28/R28*100,2))</f>
        <v>45.63</v>
      </c>
      <c r="U28" s="50" t="s">
        <v>1164</v>
      </c>
      <c r="V28" s="50">
        <f>+IF(ISERR(U28/S28*100),"N/A",ROUND(U28/S28*100,2))</f>
        <v>100</v>
      </c>
      <c r="W28" s="51">
        <f>+IF(ISERR(U28/R28*100),"N/A",ROUND(U28/R28*100,2))</f>
        <v>45.63</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2262</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33.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2263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29"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2264</v>
      </c>
      <c r="C34" s="203"/>
      <c r="D34" s="203"/>
      <c r="E34" s="203"/>
      <c r="F34" s="203"/>
      <c r="G34" s="203"/>
      <c r="H34" s="203"/>
      <c r="I34" s="203"/>
      <c r="J34" s="203"/>
      <c r="K34" s="203"/>
      <c r="L34" s="203"/>
      <c r="M34" s="203"/>
      <c r="N34" s="203"/>
      <c r="O34" s="203"/>
      <c r="P34" s="203"/>
      <c r="Q34" s="203"/>
      <c r="R34" s="203"/>
      <c r="S34" s="203"/>
      <c r="T34" s="203"/>
      <c r="U34" s="203"/>
      <c r="V34" s="203"/>
      <c r="W34" s="204"/>
    </row>
    <row r="35" spans="2:23" ht="41.2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1196</v>
      </c>
      <c r="D4" s="164" t="s">
        <v>1195</v>
      </c>
      <c r="E4" s="164"/>
      <c r="F4" s="164"/>
      <c r="G4" s="164"/>
      <c r="H4" s="165"/>
      <c r="I4" s="16"/>
      <c r="J4" s="166" t="s">
        <v>6</v>
      </c>
      <c r="K4" s="164"/>
      <c r="L4" s="15" t="s">
        <v>217</v>
      </c>
      <c r="M4" s="167" t="s">
        <v>1194</v>
      </c>
      <c r="N4" s="167"/>
      <c r="O4" s="167"/>
      <c r="P4" s="167"/>
      <c r="Q4" s="168"/>
      <c r="R4" s="17"/>
      <c r="S4" s="169" t="s">
        <v>2095</v>
      </c>
      <c r="T4" s="170"/>
      <c r="U4" s="170"/>
      <c r="V4" s="171" t="s">
        <v>1187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530</v>
      </c>
      <c r="D6" s="173" t="s">
        <v>1193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1192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1191</v>
      </c>
      <c r="C21" s="199"/>
      <c r="D21" s="199"/>
      <c r="E21" s="199"/>
      <c r="F21" s="199"/>
      <c r="G21" s="199"/>
      <c r="H21" s="199"/>
      <c r="I21" s="199"/>
      <c r="J21" s="199"/>
      <c r="K21" s="199"/>
      <c r="L21" s="199"/>
      <c r="M21" s="200" t="s">
        <v>530</v>
      </c>
      <c r="N21" s="200"/>
      <c r="O21" s="200" t="s">
        <v>48</v>
      </c>
      <c r="P21" s="200"/>
      <c r="Q21" s="201" t="s">
        <v>49</v>
      </c>
      <c r="R21" s="201"/>
      <c r="S21" s="33" t="s">
        <v>184</v>
      </c>
      <c r="T21" s="33" t="s">
        <v>1190</v>
      </c>
      <c r="U21" s="33" t="s">
        <v>1189</v>
      </c>
      <c r="V21" s="33">
        <f>+IF(ISERR(U21/T21*100),"N/A",ROUND(U21/T21*100,2))</f>
        <v>181.16</v>
      </c>
      <c r="W21" s="34">
        <f>+IF(ISERR(U21/S21*100),"N/A",ROUND(U21/S21*100,2))</f>
        <v>135.87</v>
      </c>
    </row>
    <row r="22" spans="2:27" ht="56.25" customHeight="1" thickBot="1">
      <c r="B22" s="198" t="s">
        <v>1188</v>
      </c>
      <c r="C22" s="199"/>
      <c r="D22" s="199"/>
      <c r="E22" s="199"/>
      <c r="F22" s="199"/>
      <c r="G22" s="199"/>
      <c r="H22" s="199"/>
      <c r="I22" s="199"/>
      <c r="J22" s="199"/>
      <c r="K22" s="199"/>
      <c r="L22" s="199"/>
      <c r="M22" s="200" t="s">
        <v>530</v>
      </c>
      <c r="N22" s="200"/>
      <c r="O22" s="200" t="s">
        <v>48</v>
      </c>
      <c r="P22" s="200"/>
      <c r="Q22" s="201" t="s">
        <v>49</v>
      </c>
      <c r="R22" s="201"/>
      <c r="S22" s="33" t="s">
        <v>50</v>
      </c>
      <c r="T22" s="33" t="s">
        <v>78</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501</v>
      </c>
      <c r="F26" s="40"/>
      <c r="G26" s="40"/>
      <c r="H26" s="41"/>
      <c r="I26" s="41"/>
      <c r="J26" s="41"/>
      <c r="K26" s="41"/>
      <c r="L26" s="41"/>
      <c r="M26" s="41"/>
      <c r="N26" s="41"/>
      <c r="O26" s="41"/>
      <c r="P26" s="42"/>
      <c r="Q26" s="42"/>
      <c r="R26" s="43" t="s">
        <v>1187</v>
      </c>
      <c r="S26" s="44" t="s">
        <v>10</v>
      </c>
      <c r="T26" s="42"/>
      <c r="U26" s="44" t="s">
        <v>1184</v>
      </c>
      <c r="V26" s="42"/>
      <c r="W26" s="45">
        <f>+IF(ISERR(U26/R26*100),"N/A",ROUND(U26/R26*100,2))</f>
        <v>59.03</v>
      </c>
    </row>
    <row r="27" spans="2:27" ht="26.25" customHeight="1" thickBot="1">
      <c r="B27" s="219" t="s">
        <v>70</v>
      </c>
      <c r="C27" s="220"/>
      <c r="D27" s="220"/>
      <c r="E27" s="46" t="s">
        <v>501</v>
      </c>
      <c r="F27" s="46"/>
      <c r="G27" s="46"/>
      <c r="H27" s="47"/>
      <c r="I27" s="47"/>
      <c r="J27" s="47"/>
      <c r="K27" s="47"/>
      <c r="L27" s="47"/>
      <c r="M27" s="47"/>
      <c r="N27" s="47"/>
      <c r="O27" s="47"/>
      <c r="P27" s="48"/>
      <c r="Q27" s="48"/>
      <c r="R27" s="49" t="s">
        <v>1186</v>
      </c>
      <c r="S27" s="50" t="s">
        <v>1185</v>
      </c>
      <c r="T27" s="50">
        <f>+IF(ISERR(S27/R27*100),"N/A",ROUND(S27/R27*100,2))</f>
        <v>61.57</v>
      </c>
      <c r="U27" s="50" t="s">
        <v>1184</v>
      </c>
      <c r="V27" s="50">
        <f>+IF(ISERR(U27/S27*100),"N/A",ROUND(U27/S27*100,2))</f>
        <v>99.96</v>
      </c>
      <c r="W27" s="51">
        <f>+IF(ISERR(U27/R27*100),"N/A",ROUND(U27/R27*100,2))</f>
        <v>61.55</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2259</v>
      </c>
      <c r="C29" s="203"/>
      <c r="D29" s="203"/>
      <c r="E29" s="203"/>
      <c r="F29" s="203"/>
      <c r="G29" s="203"/>
      <c r="H29" s="203"/>
      <c r="I29" s="203"/>
      <c r="J29" s="203"/>
      <c r="K29" s="203"/>
      <c r="L29" s="203"/>
      <c r="M29" s="203"/>
      <c r="N29" s="203"/>
      <c r="O29" s="203"/>
      <c r="P29" s="203"/>
      <c r="Q29" s="203"/>
      <c r="R29" s="203"/>
      <c r="S29" s="203"/>
      <c r="T29" s="203"/>
      <c r="U29" s="203"/>
      <c r="V29" s="203"/>
      <c r="W29" s="204"/>
    </row>
    <row r="30" spans="2:27" ht="87.7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2260</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2261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54.7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1196</v>
      </c>
      <c r="D4" s="164" t="s">
        <v>1195</v>
      </c>
      <c r="E4" s="164"/>
      <c r="F4" s="164"/>
      <c r="G4" s="164"/>
      <c r="H4" s="165"/>
      <c r="I4" s="16"/>
      <c r="J4" s="166" t="s">
        <v>6</v>
      </c>
      <c r="K4" s="164"/>
      <c r="L4" s="15" t="s">
        <v>1219</v>
      </c>
      <c r="M4" s="167" t="s">
        <v>2525</v>
      </c>
      <c r="N4" s="167"/>
      <c r="O4" s="167"/>
      <c r="P4" s="167"/>
      <c r="Q4" s="168"/>
      <c r="R4" s="17"/>
      <c r="S4" s="169" t="s">
        <v>2095</v>
      </c>
      <c r="T4" s="170"/>
      <c r="U4" s="170"/>
      <c r="V4" s="171" t="s">
        <v>1218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1211</v>
      </c>
      <c r="D6" s="173" t="s">
        <v>1217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1207</v>
      </c>
      <c r="D7" s="160" t="s">
        <v>1216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1215</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1214</v>
      </c>
      <c r="C21" s="199"/>
      <c r="D21" s="199"/>
      <c r="E21" s="199"/>
      <c r="F21" s="199"/>
      <c r="G21" s="199"/>
      <c r="H21" s="199"/>
      <c r="I21" s="199"/>
      <c r="J21" s="199"/>
      <c r="K21" s="199"/>
      <c r="L21" s="199"/>
      <c r="M21" s="200" t="s">
        <v>1211</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c r="B22" s="198" t="s">
        <v>1213</v>
      </c>
      <c r="C22" s="199"/>
      <c r="D22" s="199"/>
      <c r="E22" s="199"/>
      <c r="F22" s="199"/>
      <c r="G22" s="199"/>
      <c r="H22" s="199"/>
      <c r="I22" s="199"/>
      <c r="J22" s="199"/>
      <c r="K22" s="199"/>
      <c r="L22" s="199"/>
      <c r="M22" s="200" t="s">
        <v>1211</v>
      </c>
      <c r="N22" s="200"/>
      <c r="O22" s="200" t="s">
        <v>48</v>
      </c>
      <c r="P22" s="200"/>
      <c r="Q22" s="201" t="s">
        <v>49</v>
      </c>
      <c r="R22" s="201"/>
      <c r="S22" s="33" t="s">
        <v>50</v>
      </c>
      <c r="T22" s="33" t="s">
        <v>178</v>
      </c>
      <c r="U22" s="33" t="s">
        <v>103</v>
      </c>
      <c r="V22" s="33">
        <f>+IF(ISERR(U22/T22*100),"N/A",ROUND(U22/T22*100,2))</f>
        <v>0</v>
      </c>
      <c r="W22" s="34">
        <f>+IF(ISERR(U22/S22*100),"N/A",ROUND(U22/S22*100,2))</f>
        <v>0</v>
      </c>
    </row>
    <row r="23" spans="2:27" ht="56.25" customHeight="1">
      <c r="B23" s="198" t="s">
        <v>1212</v>
      </c>
      <c r="C23" s="199"/>
      <c r="D23" s="199"/>
      <c r="E23" s="199"/>
      <c r="F23" s="199"/>
      <c r="G23" s="199"/>
      <c r="H23" s="199"/>
      <c r="I23" s="199"/>
      <c r="J23" s="199"/>
      <c r="K23" s="199"/>
      <c r="L23" s="199"/>
      <c r="M23" s="200" t="s">
        <v>1211</v>
      </c>
      <c r="N23" s="200"/>
      <c r="O23" s="200" t="s">
        <v>48</v>
      </c>
      <c r="P23" s="200"/>
      <c r="Q23" s="201" t="s">
        <v>49</v>
      </c>
      <c r="R23" s="201"/>
      <c r="S23" s="33" t="s">
        <v>50</v>
      </c>
      <c r="T23" s="33" t="s">
        <v>78</v>
      </c>
      <c r="U23" s="33" t="s">
        <v>1210</v>
      </c>
      <c r="V23" s="33">
        <f>+IF(ISERR(U23/T23*100),"N/A",ROUND(U23/T23*100,2))</f>
        <v>60.13</v>
      </c>
      <c r="W23" s="34">
        <f>+IF(ISERR(U23/S23*100),"N/A",ROUND(U23/S23*100,2))</f>
        <v>45.1</v>
      </c>
    </row>
    <row r="24" spans="2:27" ht="56.25" customHeight="1">
      <c r="B24" s="198" t="s">
        <v>1209</v>
      </c>
      <c r="C24" s="199"/>
      <c r="D24" s="199"/>
      <c r="E24" s="199"/>
      <c r="F24" s="199"/>
      <c r="G24" s="199"/>
      <c r="H24" s="199"/>
      <c r="I24" s="199"/>
      <c r="J24" s="199"/>
      <c r="K24" s="199"/>
      <c r="L24" s="199"/>
      <c r="M24" s="200" t="s">
        <v>1207</v>
      </c>
      <c r="N24" s="200"/>
      <c r="O24" s="200" t="s">
        <v>48</v>
      </c>
      <c r="P24" s="200"/>
      <c r="Q24" s="201" t="s">
        <v>49</v>
      </c>
      <c r="R24" s="201"/>
      <c r="S24" s="33" t="s">
        <v>50</v>
      </c>
      <c r="T24" s="33" t="s">
        <v>78</v>
      </c>
      <c r="U24" s="33" t="s">
        <v>61</v>
      </c>
      <c r="V24" s="33">
        <f>+IF(ISERR(U24/T24*100),"N/A",ROUND(U24/T24*100,2))</f>
        <v>66.67</v>
      </c>
      <c r="W24" s="34">
        <f>+IF(ISERR(U24/S24*100),"N/A",ROUND(U24/S24*100,2))</f>
        <v>50</v>
      </c>
    </row>
    <row r="25" spans="2:27" ht="56.25" customHeight="1" thickBot="1">
      <c r="B25" s="198" t="s">
        <v>1208</v>
      </c>
      <c r="C25" s="199"/>
      <c r="D25" s="199"/>
      <c r="E25" s="199"/>
      <c r="F25" s="199"/>
      <c r="G25" s="199"/>
      <c r="H25" s="199"/>
      <c r="I25" s="199"/>
      <c r="J25" s="199"/>
      <c r="K25" s="199"/>
      <c r="L25" s="199"/>
      <c r="M25" s="200" t="s">
        <v>1207</v>
      </c>
      <c r="N25" s="200"/>
      <c r="O25" s="200" t="s">
        <v>48</v>
      </c>
      <c r="P25" s="200"/>
      <c r="Q25" s="201" t="s">
        <v>49</v>
      </c>
      <c r="R25" s="201"/>
      <c r="S25" s="33" t="s">
        <v>50</v>
      </c>
      <c r="T25" s="33" t="s">
        <v>1206</v>
      </c>
      <c r="U25" s="33" t="s">
        <v>1206</v>
      </c>
      <c r="V25" s="33">
        <f>+IF(ISERR(U25/T25*100),"N/A",ROUND(U25/T25*100,2))</f>
        <v>100</v>
      </c>
      <c r="W25" s="34">
        <f>+IF(ISERR(U25/S25*100),"N/A",ROUND(U25/S25*100,2))</f>
        <v>77.78</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134" t="s">
        <v>1667</v>
      </c>
      <c r="F29" s="134"/>
      <c r="G29" s="134"/>
      <c r="H29" s="41"/>
      <c r="I29" s="41"/>
      <c r="J29" s="41"/>
      <c r="K29" s="41"/>
      <c r="L29" s="41"/>
      <c r="M29" s="41"/>
      <c r="N29" s="41"/>
      <c r="O29" s="41"/>
      <c r="P29" s="42"/>
      <c r="Q29" s="42"/>
      <c r="R29" s="43">
        <v>0</v>
      </c>
      <c r="S29" s="44" t="s">
        <v>10</v>
      </c>
      <c r="T29" s="42"/>
      <c r="U29" s="44">
        <v>1.6157567099999997</v>
      </c>
      <c r="V29" s="42"/>
      <c r="W29" s="45" t="str">
        <f t="shared" ref="W29:W34" si="0">+IF(ISERR(U29/R29*100),"N/A",ROUND(U29/R29*100,2))</f>
        <v>N/A</v>
      </c>
    </row>
    <row r="30" spans="2:27" ht="26.25" customHeight="1">
      <c r="B30" s="219" t="s">
        <v>70</v>
      </c>
      <c r="C30" s="220"/>
      <c r="D30" s="220"/>
      <c r="E30" s="135" t="s">
        <v>1667</v>
      </c>
      <c r="F30" s="135"/>
      <c r="G30" s="135"/>
      <c r="H30" s="47"/>
      <c r="I30" s="47"/>
      <c r="J30" s="47"/>
      <c r="K30" s="47"/>
      <c r="L30" s="47"/>
      <c r="M30" s="47"/>
      <c r="N30" s="47"/>
      <c r="O30" s="47"/>
      <c r="P30" s="48"/>
      <c r="Q30" s="48"/>
      <c r="R30" s="49">
        <v>5.5640483100000031</v>
      </c>
      <c r="S30" s="50">
        <v>1.6728865799999997</v>
      </c>
      <c r="T30" s="50">
        <f>+IF(ISERR(S30/R30*100),"N/A",ROUND(S30/R30*100,2))</f>
        <v>30.07</v>
      </c>
      <c r="U30" s="50">
        <v>1.6157567099999997</v>
      </c>
      <c r="V30" s="50">
        <f>+IF(ISERR(U30/S30*100),"N/A",ROUND(U30/S30*100,2))</f>
        <v>96.58</v>
      </c>
      <c r="W30" s="51">
        <f t="shared" si="0"/>
        <v>29.04</v>
      </c>
    </row>
    <row r="31" spans="2:27" ht="23.25" customHeight="1" thickBot="1">
      <c r="B31" s="217" t="s">
        <v>67</v>
      </c>
      <c r="C31" s="218"/>
      <c r="D31" s="218"/>
      <c r="E31" s="40" t="s">
        <v>1204</v>
      </c>
      <c r="F31" s="40"/>
      <c r="G31" s="40"/>
      <c r="H31" s="41"/>
      <c r="I31" s="41"/>
      <c r="J31" s="41"/>
      <c r="K31" s="41"/>
      <c r="L31" s="41"/>
      <c r="M31" s="41"/>
      <c r="N31" s="41"/>
      <c r="O31" s="41"/>
      <c r="P31" s="42"/>
      <c r="Q31" s="42"/>
      <c r="R31" s="43" t="s">
        <v>1205</v>
      </c>
      <c r="S31" s="44" t="s">
        <v>10</v>
      </c>
      <c r="T31" s="42"/>
      <c r="U31" s="44" t="s">
        <v>1202</v>
      </c>
      <c r="V31" s="42"/>
      <c r="W31" s="45">
        <f t="shared" si="0"/>
        <v>35.200000000000003</v>
      </c>
    </row>
    <row r="32" spans="2:27" ht="26.25" customHeight="1">
      <c r="B32" s="219" t="s">
        <v>70</v>
      </c>
      <c r="C32" s="220"/>
      <c r="D32" s="220"/>
      <c r="E32" s="46" t="s">
        <v>1204</v>
      </c>
      <c r="F32" s="46"/>
      <c r="G32" s="46"/>
      <c r="H32" s="47"/>
      <c r="I32" s="47"/>
      <c r="J32" s="47"/>
      <c r="K32" s="47"/>
      <c r="L32" s="47"/>
      <c r="M32" s="47"/>
      <c r="N32" s="47"/>
      <c r="O32" s="47"/>
      <c r="P32" s="48"/>
      <c r="Q32" s="48"/>
      <c r="R32" s="49" t="s">
        <v>1203</v>
      </c>
      <c r="S32" s="50" t="s">
        <v>630</v>
      </c>
      <c r="T32" s="50">
        <f>+IF(ISERR(S32/R32*100),"N/A",ROUND(S32/R32*100,2))</f>
        <v>43.25</v>
      </c>
      <c r="U32" s="50" t="s">
        <v>1202</v>
      </c>
      <c r="V32" s="50">
        <f>+IF(ISERR(U32/S32*100),"N/A",ROUND(U32/S32*100,2))</f>
        <v>99.3</v>
      </c>
      <c r="W32" s="51">
        <f t="shared" si="0"/>
        <v>42.94</v>
      </c>
    </row>
    <row r="33" spans="2:23" ht="23.25" customHeight="1" thickBot="1">
      <c r="B33" s="217" t="s">
        <v>67</v>
      </c>
      <c r="C33" s="218"/>
      <c r="D33" s="218"/>
      <c r="E33" s="40" t="s">
        <v>1200</v>
      </c>
      <c r="F33" s="40"/>
      <c r="G33" s="40"/>
      <c r="H33" s="41"/>
      <c r="I33" s="41"/>
      <c r="J33" s="41"/>
      <c r="K33" s="41"/>
      <c r="L33" s="41"/>
      <c r="M33" s="41"/>
      <c r="N33" s="41"/>
      <c r="O33" s="41"/>
      <c r="P33" s="42"/>
      <c r="Q33" s="42"/>
      <c r="R33" s="43" t="s">
        <v>1201</v>
      </c>
      <c r="S33" s="44" t="s">
        <v>10</v>
      </c>
      <c r="T33" s="42"/>
      <c r="U33" s="44" t="s">
        <v>1197</v>
      </c>
      <c r="V33" s="42"/>
      <c r="W33" s="45">
        <f t="shared" si="0"/>
        <v>76.739999999999995</v>
      </c>
    </row>
    <row r="34" spans="2:23" ht="26.25" customHeight="1" thickBot="1">
      <c r="B34" s="219" t="s">
        <v>70</v>
      </c>
      <c r="C34" s="220"/>
      <c r="D34" s="220"/>
      <c r="E34" s="46" t="s">
        <v>1200</v>
      </c>
      <c r="F34" s="46"/>
      <c r="G34" s="46"/>
      <c r="H34" s="47"/>
      <c r="I34" s="47"/>
      <c r="J34" s="47"/>
      <c r="K34" s="47"/>
      <c r="L34" s="47"/>
      <c r="M34" s="47"/>
      <c r="N34" s="47"/>
      <c r="O34" s="47"/>
      <c r="P34" s="48"/>
      <c r="Q34" s="48"/>
      <c r="R34" s="49" t="s">
        <v>1199</v>
      </c>
      <c r="S34" s="50" t="s">
        <v>1198</v>
      </c>
      <c r="T34" s="50">
        <f>+IF(ISERR(S34/R34*100),"N/A",ROUND(S34/R34*100,2))</f>
        <v>72.400000000000006</v>
      </c>
      <c r="U34" s="50" t="s">
        <v>1197</v>
      </c>
      <c r="V34" s="50">
        <f>+IF(ISERR(U34/S34*100),"N/A",ROUND(U34/S34*100,2))</f>
        <v>99.33</v>
      </c>
      <c r="W34" s="51">
        <f t="shared" si="0"/>
        <v>71.91</v>
      </c>
    </row>
    <row r="35" spans="2:23" ht="22.5" customHeight="1" thickTop="1" thickBot="1">
      <c r="B35" s="9" t="s">
        <v>72</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c r="B36" s="202" t="s">
        <v>2256</v>
      </c>
      <c r="C36" s="203"/>
      <c r="D36" s="203"/>
      <c r="E36" s="203"/>
      <c r="F36" s="203"/>
      <c r="G36" s="203"/>
      <c r="H36" s="203"/>
      <c r="I36" s="203"/>
      <c r="J36" s="203"/>
      <c r="K36" s="203"/>
      <c r="L36" s="203"/>
      <c r="M36" s="203"/>
      <c r="N36" s="203"/>
      <c r="O36" s="203"/>
      <c r="P36" s="203"/>
      <c r="Q36" s="203"/>
      <c r="R36" s="203"/>
      <c r="S36" s="203"/>
      <c r="T36" s="203"/>
      <c r="U36" s="203"/>
      <c r="V36" s="203"/>
      <c r="W36" s="204"/>
    </row>
    <row r="37" spans="2:23" ht="203.25" customHeight="1" thickBot="1">
      <c r="B37" s="205"/>
      <c r="C37" s="206"/>
      <c r="D37" s="206"/>
      <c r="E37" s="206"/>
      <c r="F37" s="206"/>
      <c r="G37" s="206"/>
      <c r="H37" s="206"/>
      <c r="I37" s="206"/>
      <c r="J37" s="206"/>
      <c r="K37" s="206"/>
      <c r="L37" s="206"/>
      <c r="M37" s="206"/>
      <c r="N37" s="206"/>
      <c r="O37" s="206"/>
      <c r="P37" s="206"/>
      <c r="Q37" s="206"/>
      <c r="R37" s="206"/>
      <c r="S37" s="206"/>
      <c r="T37" s="206"/>
      <c r="U37" s="206"/>
      <c r="V37" s="206"/>
      <c r="W37" s="207"/>
    </row>
    <row r="38" spans="2:23" ht="37.5" customHeight="1" thickTop="1">
      <c r="B38" s="202" t="s">
        <v>2257</v>
      </c>
      <c r="C38" s="203"/>
      <c r="D38" s="203"/>
      <c r="E38" s="203"/>
      <c r="F38" s="203"/>
      <c r="G38" s="203"/>
      <c r="H38" s="203"/>
      <c r="I38" s="203"/>
      <c r="J38" s="203"/>
      <c r="K38" s="203"/>
      <c r="L38" s="203"/>
      <c r="M38" s="203"/>
      <c r="N38" s="203"/>
      <c r="O38" s="203"/>
      <c r="P38" s="203"/>
      <c r="Q38" s="203"/>
      <c r="R38" s="203"/>
      <c r="S38" s="203"/>
      <c r="T38" s="203"/>
      <c r="U38" s="203"/>
      <c r="V38" s="203"/>
      <c r="W38" s="204"/>
    </row>
    <row r="39" spans="2:23" ht="60" customHeight="1" thickBot="1">
      <c r="B39" s="205"/>
      <c r="C39" s="206"/>
      <c r="D39" s="206"/>
      <c r="E39" s="206"/>
      <c r="F39" s="206"/>
      <c r="G39" s="206"/>
      <c r="H39" s="206"/>
      <c r="I39" s="206"/>
      <c r="J39" s="206"/>
      <c r="K39" s="206"/>
      <c r="L39" s="206"/>
      <c r="M39" s="206"/>
      <c r="N39" s="206"/>
      <c r="O39" s="206"/>
      <c r="P39" s="206"/>
      <c r="Q39" s="206"/>
      <c r="R39" s="206"/>
      <c r="S39" s="206"/>
      <c r="T39" s="206"/>
      <c r="U39" s="206"/>
      <c r="V39" s="206"/>
      <c r="W39" s="207"/>
    </row>
    <row r="40" spans="2:23" ht="37.5" customHeight="1" thickTop="1">
      <c r="B40" s="202" t="s">
        <v>2258</v>
      </c>
      <c r="C40" s="203"/>
      <c r="D40" s="203"/>
      <c r="E40" s="203"/>
      <c r="F40" s="203"/>
      <c r="G40" s="203"/>
      <c r="H40" s="203"/>
      <c r="I40" s="203"/>
      <c r="J40" s="203"/>
      <c r="K40" s="203"/>
      <c r="L40" s="203"/>
      <c r="M40" s="203"/>
      <c r="N40" s="203"/>
      <c r="O40" s="203"/>
      <c r="P40" s="203"/>
      <c r="Q40" s="203"/>
      <c r="R40" s="203"/>
      <c r="S40" s="203"/>
      <c r="T40" s="203"/>
      <c r="U40" s="203"/>
      <c r="V40" s="203"/>
      <c r="W40" s="204"/>
    </row>
    <row r="41" spans="2:23" ht="125.25" customHeight="1" thickBot="1">
      <c r="B41" s="208"/>
      <c r="C41" s="209"/>
      <c r="D41" s="209"/>
      <c r="E41" s="209"/>
      <c r="F41" s="209"/>
      <c r="G41" s="209"/>
      <c r="H41" s="209"/>
      <c r="I41" s="209"/>
      <c r="J41" s="209"/>
      <c r="K41" s="209"/>
      <c r="L41" s="209"/>
      <c r="M41" s="209"/>
      <c r="N41" s="209"/>
      <c r="O41" s="209"/>
      <c r="P41" s="209"/>
      <c r="Q41" s="209"/>
      <c r="R41" s="209"/>
      <c r="S41" s="209"/>
      <c r="T41" s="209"/>
      <c r="U41" s="209"/>
      <c r="V41" s="209"/>
      <c r="W41" s="210"/>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D34"/>
    <mergeCell ref="B36:W37"/>
    <mergeCell ref="B38:W39"/>
    <mergeCell ref="B40:W41"/>
    <mergeCell ref="B27:Q28"/>
    <mergeCell ref="S27:T27"/>
    <mergeCell ref="V27:W27"/>
    <mergeCell ref="B31:D31"/>
    <mergeCell ref="B32:D32"/>
    <mergeCell ref="B33:D33"/>
    <mergeCell ref="B29:D29"/>
    <mergeCell ref="B30:D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1196</v>
      </c>
      <c r="D4" s="164" t="s">
        <v>1195</v>
      </c>
      <c r="E4" s="164"/>
      <c r="F4" s="164"/>
      <c r="G4" s="164"/>
      <c r="H4" s="165"/>
      <c r="I4" s="16"/>
      <c r="J4" s="166" t="s">
        <v>6</v>
      </c>
      <c r="K4" s="164"/>
      <c r="L4" s="15" t="s">
        <v>1229</v>
      </c>
      <c r="M4" s="167" t="s">
        <v>1228</v>
      </c>
      <c r="N4" s="167"/>
      <c r="O4" s="167"/>
      <c r="P4" s="167"/>
      <c r="Q4" s="168"/>
      <c r="R4" s="17"/>
      <c r="S4" s="169" t="s">
        <v>2095</v>
      </c>
      <c r="T4" s="170"/>
      <c r="U4" s="170"/>
      <c r="V4" s="171" t="s">
        <v>1223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566</v>
      </c>
      <c r="D6" s="173" t="s">
        <v>1227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1215</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1226</v>
      </c>
      <c r="C21" s="199"/>
      <c r="D21" s="199"/>
      <c r="E21" s="199"/>
      <c r="F21" s="199"/>
      <c r="G21" s="199"/>
      <c r="H21" s="199"/>
      <c r="I21" s="199"/>
      <c r="J21" s="199"/>
      <c r="K21" s="199"/>
      <c r="L21" s="199"/>
      <c r="M21" s="200" t="s">
        <v>566</v>
      </c>
      <c r="N21" s="200"/>
      <c r="O21" s="200" t="s">
        <v>48</v>
      </c>
      <c r="P21" s="200"/>
      <c r="Q21" s="201" t="s">
        <v>49</v>
      </c>
      <c r="R21" s="201"/>
      <c r="S21" s="33" t="s">
        <v>50</v>
      </c>
      <c r="T21" s="33" t="s">
        <v>1225</v>
      </c>
      <c r="U21" s="33" t="s">
        <v>1224</v>
      </c>
      <c r="V21" s="33">
        <f>+IF(ISERR(U21/T21*100),"N/A",ROUND(U21/T21*100,2))</f>
        <v>13.8</v>
      </c>
      <c r="W21" s="34">
        <f>+IF(ISERR(U21/S21*100),"N/A",ROUND(U21/S21*100,2))</f>
        <v>11.17</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564</v>
      </c>
      <c r="F25" s="40"/>
      <c r="G25" s="40"/>
      <c r="H25" s="41"/>
      <c r="I25" s="41"/>
      <c r="J25" s="41"/>
      <c r="K25" s="41"/>
      <c r="L25" s="41"/>
      <c r="M25" s="41"/>
      <c r="N25" s="41"/>
      <c r="O25" s="41"/>
      <c r="P25" s="42"/>
      <c r="Q25" s="42"/>
      <c r="R25" s="43" t="s">
        <v>1223</v>
      </c>
      <c r="S25" s="44" t="s">
        <v>10</v>
      </c>
      <c r="T25" s="42"/>
      <c r="U25" s="44" t="s">
        <v>1220</v>
      </c>
      <c r="V25" s="42"/>
      <c r="W25" s="45">
        <f>+IF(ISERR(U25/R25*100),"N/A",ROUND(U25/R25*100,2))</f>
        <v>70.58</v>
      </c>
    </row>
    <row r="26" spans="2:27" ht="26.25" customHeight="1" thickBot="1">
      <c r="B26" s="219" t="s">
        <v>70</v>
      </c>
      <c r="C26" s="220"/>
      <c r="D26" s="220"/>
      <c r="E26" s="46" t="s">
        <v>564</v>
      </c>
      <c r="F26" s="46"/>
      <c r="G26" s="46"/>
      <c r="H26" s="47"/>
      <c r="I26" s="47"/>
      <c r="J26" s="47"/>
      <c r="K26" s="47"/>
      <c r="L26" s="47"/>
      <c r="M26" s="47"/>
      <c r="N26" s="47"/>
      <c r="O26" s="47"/>
      <c r="P26" s="48"/>
      <c r="Q26" s="48"/>
      <c r="R26" s="49" t="s">
        <v>1222</v>
      </c>
      <c r="S26" s="50" t="s">
        <v>1221</v>
      </c>
      <c r="T26" s="50">
        <f>+IF(ISERR(S26/R26*100),"N/A",ROUND(S26/R26*100,2))</f>
        <v>98.77</v>
      </c>
      <c r="U26" s="50" t="s">
        <v>1220</v>
      </c>
      <c r="V26" s="50">
        <f>+IF(ISERR(U26/S26*100),"N/A",ROUND(U26/S26*100,2))</f>
        <v>99.64</v>
      </c>
      <c r="W26" s="51">
        <f>+IF(ISERR(U26/R26*100),"N/A",ROUND(U26/R26*100,2))</f>
        <v>98.42</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2253</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4"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2254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9"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2255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1196</v>
      </c>
      <c r="D4" s="164" t="s">
        <v>1195</v>
      </c>
      <c r="E4" s="164"/>
      <c r="F4" s="164"/>
      <c r="G4" s="164"/>
      <c r="H4" s="165"/>
      <c r="I4" s="16"/>
      <c r="J4" s="166" t="s">
        <v>6</v>
      </c>
      <c r="K4" s="164"/>
      <c r="L4" s="15" t="s">
        <v>672</v>
      </c>
      <c r="M4" s="167" t="s">
        <v>1237</v>
      </c>
      <c r="N4" s="167"/>
      <c r="O4" s="167"/>
      <c r="P4" s="167"/>
      <c r="Q4" s="168"/>
      <c r="R4" s="17"/>
      <c r="S4" s="169" t="s">
        <v>2095</v>
      </c>
      <c r="T4" s="170"/>
      <c r="U4" s="170"/>
      <c r="V4" s="171" t="s">
        <v>1236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348</v>
      </c>
      <c r="D6" s="173" t="s">
        <v>1235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1215</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1234</v>
      </c>
      <c r="C21" s="199"/>
      <c r="D21" s="199"/>
      <c r="E21" s="199"/>
      <c r="F21" s="199"/>
      <c r="G21" s="199"/>
      <c r="H21" s="199"/>
      <c r="I21" s="199"/>
      <c r="J21" s="199"/>
      <c r="K21" s="199"/>
      <c r="L21" s="199"/>
      <c r="M21" s="200" t="s">
        <v>348</v>
      </c>
      <c r="N21" s="200"/>
      <c r="O21" s="200" t="s">
        <v>48</v>
      </c>
      <c r="P21" s="200"/>
      <c r="Q21" s="201" t="s">
        <v>49</v>
      </c>
      <c r="R21" s="201"/>
      <c r="S21" s="33" t="s">
        <v>279</v>
      </c>
      <c r="T21" s="33" t="s">
        <v>61</v>
      </c>
      <c r="U21" s="33" t="s">
        <v>1233</v>
      </c>
      <c r="V21" s="33">
        <f>+IF(ISERR(U21/T21*100),"N/A",ROUND(U21/T21*100,2))</f>
        <v>116.54</v>
      </c>
      <c r="W21" s="34">
        <f>+IF(ISERR(U21/S21*100),"N/A",ROUND(U21/S21*100,2))</f>
        <v>97.12</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345</v>
      </c>
      <c r="F25" s="40"/>
      <c r="G25" s="40"/>
      <c r="H25" s="41"/>
      <c r="I25" s="41"/>
      <c r="J25" s="41"/>
      <c r="K25" s="41"/>
      <c r="L25" s="41"/>
      <c r="M25" s="41"/>
      <c r="N25" s="41"/>
      <c r="O25" s="41"/>
      <c r="P25" s="42"/>
      <c r="Q25" s="42"/>
      <c r="R25" s="43" t="s">
        <v>1232</v>
      </c>
      <c r="S25" s="44" t="s">
        <v>10</v>
      </c>
      <c r="T25" s="42"/>
      <c r="U25" s="44" t="s">
        <v>1230</v>
      </c>
      <c r="V25" s="42"/>
      <c r="W25" s="45">
        <f>+IF(ISERR(U25/R25*100),"N/A",ROUND(U25/R25*100,2))</f>
        <v>4.41</v>
      </c>
    </row>
    <row r="26" spans="2:27" ht="26.25" customHeight="1" thickBot="1">
      <c r="B26" s="219" t="s">
        <v>70</v>
      </c>
      <c r="C26" s="220"/>
      <c r="D26" s="220"/>
      <c r="E26" s="46" t="s">
        <v>345</v>
      </c>
      <c r="F26" s="46"/>
      <c r="G26" s="46"/>
      <c r="H26" s="47"/>
      <c r="I26" s="47"/>
      <c r="J26" s="47"/>
      <c r="K26" s="47"/>
      <c r="L26" s="47"/>
      <c r="M26" s="47"/>
      <c r="N26" s="47"/>
      <c r="O26" s="47"/>
      <c r="P26" s="48"/>
      <c r="Q26" s="48"/>
      <c r="R26" s="49" t="s">
        <v>1231</v>
      </c>
      <c r="S26" s="50" t="s">
        <v>1230</v>
      </c>
      <c r="T26" s="50">
        <f>+IF(ISERR(S26/R26*100),"N/A",ROUND(S26/R26*100,2))</f>
        <v>99.99</v>
      </c>
      <c r="U26" s="50" t="s">
        <v>1230</v>
      </c>
      <c r="V26" s="50">
        <f>+IF(ISERR(U26/S26*100),"N/A",ROUND(U26/S26*100,2))</f>
        <v>100</v>
      </c>
      <c r="W26" s="51">
        <f>+IF(ISERR(U26/R26*100),"N/A",ROUND(U26/R26*100,2))</f>
        <v>99.99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2250</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2251</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2252</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1255</v>
      </c>
      <c r="D4" s="164" t="s">
        <v>1254</v>
      </c>
      <c r="E4" s="164"/>
      <c r="F4" s="164"/>
      <c r="G4" s="164"/>
      <c r="H4" s="165"/>
      <c r="I4" s="16"/>
      <c r="J4" s="166" t="s">
        <v>6</v>
      </c>
      <c r="K4" s="164"/>
      <c r="L4" s="15" t="s">
        <v>246</v>
      </c>
      <c r="M4" s="167" t="s">
        <v>1253</v>
      </c>
      <c r="N4" s="167"/>
      <c r="O4" s="167"/>
      <c r="P4" s="167"/>
      <c r="Q4" s="168"/>
      <c r="R4" s="17"/>
      <c r="S4" s="169" t="s">
        <v>2095</v>
      </c>
      <c r="T4" s="170"/>
      <c r="U4" s="170"/>
      <c r="V4" s="171" t="s">
        <v>1252</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1240</v>
      </c>
      <c r="D6" s="173" t="s">
        <v>1251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1250</v>
      </c>
      <c r="K8" s="24" t="s">
        <v>1249</v>
      </c>
      <c r="L8" s="24" t="s">
        <v>1248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87.5" customHeight="1" thickTop="1" thickBot="1">
      <c r="B10" s="25" t="s">
        <v>21</v>
      </c>
      <c r="C10" s="171" t="s">
        <v>1247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1246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1245</v>
      </c>
      <c r="C21" s="199"/>
      <c r="D21" s="199"/>
      <c r="E21" s="199"/>
      <c r="F21" s="199"/>
      <c r="G21" s="199"/>
      <c r="H21" s="199"/>
      <c r="I21" s="199"/>
      <c r="J21" s="199"/>
      <c r="K21" s="199"/>
      <c r="L21" s="199"/>
      <c r="M21" s="200" t="s">
        <v>1240</v>
      </c>
      <c r="N21" s="200"/>
      <c r="O21" s="200" t="s">
        <v>48</v>
      </c>
      <c r="P21" s="200"/>
      <c r="Q21" s="201" t="s">
        <v>49</v>
      </c>
      <c r="R21" s="201"/>
      <c r="S21" s="33" t="s">
        <v>50</v>
      </c>
      <c r="T21" s="33" t="s">
        <v>1244</v>
      </c>
      <c r="U21" s="33" t="s">
        <v>1243</v>
      </c>
      <c r="V21" s="33">
        <f>+IF(ISERR(U21/T21*100),"N/A",ROUND(U21/T21*100,2))</f>
        <v>10.029999999999999</v>
      </c>
      <c r="W21" s="34">
        <f>+IF(ISERR(U21/S21*100),"N/A",ROUND(U21/S21*100,2))</f>
        <v>5.9</v>
      </c>
    </row>
    <row r="22" spans="2:27" ht="56.25" customHeight="1">
      <c r="B22" s="198" t="s">
        <v>1242</v>
      </c>
      <c r="C22" s="199"/>
      <c r="D22" s="199"/>
      <c r="E22" s="199"/>
      <c r="F22" s="199"/>
      <c r="G22" s="199"/>
      <c r="H22" s="199"/>
      <c r="I22" s="199"/>
      <c r="J22" s="199"/>
      <c r="K22" s="199"/>
      <c r="L22" s="199"/>
      <c r="M22" s="200" t="s">
        <v>1240</v>
      </c>
      <c r="N22" s="200"/>
      <c r="O22" s="200" t="s">
        <v>48</v>
      </c>
      <c r="P22" s="200"/>
      <c r="Q22" s="201" t="s">
        <v>49</v>
      </c>
      <c r="R22" s="201"/>
      <c r="S22" s="33" t="s">
        <v>50</v>
      </c>
      <c r="T22" s="33" t="s">
        <v>412</v>
      </c>
      <c r="U22" s="33" t="s">
        <v>412</v>
      </c>
      <c r="V22" s="33">
        <f>+IF(ISERR(U22/T22*100),"N/A",ROUND(U22/T22*100,2))</f>
        <v>100</v>
      </c>
      <c r="W22" s="34">
        <f>+IF(ISERR(U22/S22*100),"N/A",ROUND(U22/S22*100,2))</f>
        <v>40</v>
      </c>
    </row>
    <row r="23" spans="2:27" ht="56.25" customHeight="1" thickBot="1">
      <c r="B23" s="198" t="s">
        <v>1241</v>
      </c>
      <c r="C23" s="199"/>
      <c r="D23" s="199"/>
      <c r="E23" s="199"/>
      <c r="F23" s="199"/>
      <c r="G23" s="199"/>
      <c r="H23" s="199"/>
      <c r="I23" s="199"/>
      <c r="J23" s="199"/>
      <c r="K23" s="199"/>
      <c r="L23" s="199"/>
      <c r="M23" s="200" t="s">
        <v>1240</v>
      </c>
      <c r="N23" s="200"/>
      <c r="O23" s="200" t="s">
        <v>48</v>
      </c>
      <c r="P23" s="200"/>
      <c r="Q23" s="201" t="s">
        <v>49</v>
      </c>
      <c r="R23" s="201"/>
      <c r="S23" s="33" t="s">
        <v>50</v>
      </c>
      <c r="T23" s="33" t="s">
        <v>78</v>
      </c>
      <c r="U23" s="33" t="s">
        <v>78</v>
      </c>
      <c r="V23" s="33">
        <f>+IF(ISERR(U23/T23*100),"N/A",ROUND(U23/T23*100,2))</f>
        <v>100</v>
      </c>
      <c r="W23" s="34">
        <f>+IF(ISERR(U23/S23*100),"N/A",ROUND(U23/S23*100,2))</f>
        <v>75</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1238</v>
      </c>
      <c r="F27" s="40"/>
      <c r="G27" s="40"/>
      <c r="H27" s="41"/>
      <c r="I27" s="41"/>
      <c r="J27" s="41"/>
      <c r="K27" s="41"/>
      <c r="L27" s="41"/>
      <c r="M27" s="41"/>
      <c r="N27" s="41"/>
      <c r="O27" s="41"/>
      <c r="P27" s="42"/>
      <c r="Q27" s="42"/>
      <c r="R27" s="43" t="s">
        <v>1239</v>
      </c>
      <c r="S27" s="44" t="s">
        <v>10</v>
      </c>
      <c r="T27" s="42"/>
      <c r="U27" s="44" t="s">
        <v>103</v>
      </c>
      <c r="V27" s="42"/>
      <c r="W27" s="45">
        <f>+IF(ISERR(U27/R27*100),"N/A",ROUND(U27/R27*100,2))</f>
        <v>0</v>
      </c>
    </row>
    <row r="28" spans="2:27" ht="26.25" customHeight="1" thickBot="1">
      <c r="B28" s="219" t="s">
        <v>70</v>
      </c>
      <c r="C28" s="220"/>
      <c r="D28" s="220"/>
      <c r="E28" s="46" t="s">
        <v>1238</v>
      </c>
      <c r="F28" s="46"/>
      <c r="G28" s="46"/>
      <c r="H28" s="47"/>
      <c r="I28" s="47"/>
      <c r="J28" s="47"/>
      <c r="K28" s="47"/>
      <c r="L28" s="47"/>
      <c r="M28" s="47"/>
      <c r="N28" s="47"/>
      <c r="O28" s="47"/>
      <c r="P28" s="48"/>
      <c r="Q28" s="48"/>
      <c r="R28" s="49" t="s">
        <v>352</v>
      </c>
      <c r="S28" s="50" t="s">
        <v>625</v>
      </c>
      <c r="T28" s="50">
        <f>+IF(ISERR(S28/R28*100),"N/A",ROUND(S28/R28*100,2))</f>
        <v>8.33</v>
      </c>
      <c r="U28" s="50" t="s">
        <v>103</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2247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85.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2248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6.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2249</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4.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1255</v>
      </c>
      <c r="D4" s="164" t="s">
        <v>1254</v>
      </c>
      <c r="E4" s="164"/>
      <c r="F4" s="164"/>
      <c r="G4" s="164"/>
      <c r="H4" s="165"/>
      <c r="I4" s="16"/>
      <c r="J4" s="166" t="s">
        <v>6</v>
      </c>
      <c r="K4" s="164"/>
      <c r="L4" s="15" t="s">
        <v>1280</v>
      </c>
      <c r="M4" s="167" t="s">
        <v>1279</v>
      </c>
      <c r="N4" s="167"/>
      <c r="O4" s="167"/>
      <c r="P4" s="167"/>
      <c r="Q4" s="168"/>
      <c r="R4" s="17"/>
      <c r="S4" s="169" t="s">
        <v>2095</v>
      </c>
      <c r="T4" s="170"/>
      <c r="U4" s="170"/>
      <c r="V4" s="171" t="s">
        <v>1278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1262</v>
      </c>
      <c r="D6" s="173" t="s">
        <v>1277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1276</v>
      </c>
      <c r="D7" s="160" t="s">
        <v>1275</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1274</v>
      </c>
      <c r="D8" s="160" t="s">
        <v>1273</v>
      </c>
      <c r="E8" s="160"/>
      <c r="F8" s="160"/>
      <c r="G8" s="160"/>
      <c r="H8" s="160"/>
      <c r="I8" s="20"/>
      <c r="J8" s="24" t="s">
        <v>1272</v>
      </c>
      <c r="K8" s="24" t="s">
        <v>1271</v>
      </c>
      <c r="L8" s="24" t="s">
        <v>1270</v>
      </c>
      <c r="M8" s="24" t="s">
        <v>1269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00.25" customHeight="1" thickTop="1" thickBot="1">
      <c r="B10" s="25" t="s">
        <v>21</v>
      </c>
      <c r="C10" s="171" t="s">
        <v>1268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1246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1267</v>
      </c>
      <c r="C21" s="199"/>
      <c r="D21" s="199"/>
      <c r="E21" s="199"/>
      <c r="F21" s="199"/>
      <c r="G21" s="199"/>
      <c r="H21" s="199"/>
      <c r="I21" s="199"/>
      <c r="J21" s="199"/>
      <c r="K21" s="199"/>
      <c r="L21" s="199"/>
      <c r="M21" s="200" t="s">
        <v>1262</v>
      </c>
      <c r="N21" s="200"/>
      <c r="O21" s="200" t="s">
        <v>1264</v>
      </c>
      <c r="P21" s="200"/>
      <c r="Q21" s="201" t="s">
        <v>52</v>
      </c>
      <c r="R21" s="201"/>
      <c r="S21" s="33" t="s">
        <v>1266</v>
      </c>
      <c r="T21" s="33" t="s">
        <v>54</v>
      </c>
      <c r="U21" s="33" t="s">
        <v>54</v>
      </c>
      <c r="V21" s="33" t="str">
        <f>+IF(ISERR(U21/T21*100),"N/A",ROUND(U21/T21*100,2))</f>
        <v>N/A</v>
      </c>
      <c r="W21" s="34" t="str">
        <f>+IF(ISERR(U21/S21*100),"N/A",ROUND(U21/S21*100,2))</f>
        <v>N/A</v>
      </c>
    </row>
    <row r="22" spans="2:27" ht="56.25" customHeight="1">
      <c r="B22" s="198" t="s">
        <v>1265</v>
      </c>
      <c r="C22" s="199"/>
      <c r="D22" s="199"/>
      <c r="E22" s="199"/>
      <c r="F22" s="199"/>
      <c r="G22" s="199"/>
      <c r="H22" s="199"/>
      <c r="I22" s="199"/>
      <c r="J22" s="199"/>
      <c r="K22" s="199"/>
      <c r="L22" s="199"/>
      <c r="M22" s="200" t="s">
        <v>1262</v>
      </c>
      <c r="N22" s="200"/>
      <c r="O22" s="200" t="s">
        <v>1264</v>
      </c>
      <c r="P22" s="200"/>
      <c r="Q22" s="201" t="s">
        <v>52</v>
      </c>
      <c r="R22" s="201"/>
      <c r="S22" s="33" t="s">
        <v>50</v>
      </c>
      <c r="T22" s="33" t="s">
        <v>54</v>
      </c>
      <c r="U22" s="33" t="s">
        <v>54</v>
      </c>
      <c r="V22" s="33" t="str">
        <f>+IF(ISERR(U22/T22*100),"N/A",ROUND(U22/T22*100,2))</f>
        <v>N/A</v>
      </c>
      <c r="W22" s="34" t="str">
        <f>+IF(ISERR(U22/S22*100),"N/A",ROUND(U22/S22*100,2))</f>
        <v>N/A</v>
      </c>
    </row>
    <row r="23" spans="2:27" ht="56.25" customHeight="1" thickBot="1">
      <c r="B23" s="198" t="s">
        <v>1263</v>
      </c>
      <c r="C23" s="199"/>
      <c r="D23" s="199"/>
      <c r="E23" s="199"/>
      <c r="F23" s="199"/>
      <c r="G23" s="199"/>
      <c r="H23" s="199"/>
      <c r="I23" s="199"/>
      <c r="J23" s="199"/>
      <c r="K23" s="199"/>
      <c r="L23" s="199"/>
      <c r="M23" s="200" t="s">
        <v>1262</v>
      </c>
      <c r="N23" s="200"/>
      <c r="O23" s="200" t="s">
        <v>1261</v>
      </c>
      <c r="P23" s="200"/>
      <c r="Q23" s="201" t="s">
        <v>385</v>
      </c>
      <c r="R23" s="201"/>
      <c r="S23" s="33" t="s">
        <v>61</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1259</v>
      </c>
      <c r="F27" s="40"/>
      <c r="G27" s="40"/>
      <c r="H27" s="41"/>
      <c r="I27" s="41"/>
      <c r="J27" s="41"/>
      <c r="K27" s="41"/>
      <c r="L27" s="41"/>
      <c r="M27" s="41"/>
      <c r="N27" s="41"/>
      <c r="O27" s="41"/>
      <c r="P27" s="42"/>
      <c r="Q27" s="42"/>
      <c r="R27" s="43" t="s">
        <v>1260</v>
      </c>
      <c r="S27" s="44" t="s">
        <v>10</v>
      </c>
      <c r="T27" s="42"/>
      <c r="U27" s="44" t="s">
        <v>1256</v>
      </c>
      <c r="V27" s="42"/>
      <c r="W27" s="45">
        <f>+IF(ISERR(U27/R27*100),"N/A",ROUND(U27/R27*100,2))</f>
        <v>112.74</v>
      </c>
    </row>
    <row r="28" spans="2:27" ht="26.25" customHeight="1" thickBot="1">
      <c r="B28" s="219" t="s">
        <v>70</v>
      </c>
      <c r="C28" s="220"/>
      <c r="D28" s="220"/>
      <c r="E28" s="46" t="s">
        <v>1259</v>
      </c>
      <c r="F28" s="46"/>
      <c r="G28" s="46"/>
      <c r="H28" s="47"/>
      <c r="I28" s="47"/>
      <c r="J28" s="47"/>
      <c r="K28" s="47"/>
      <c r="L28" s="47"/>
      <c r="M28" s="47"/>
      <c r="N28" s="47"/>
      <c r="O28" s="47"/>
      <c r="P28" s="48"/>
      <c r="Q28" s="48"/>
      <c r="R28" s="49" t="s">
        <v>1258</v>
      </c>
      <c r="S28" s="50" t="s">
        <v>1257</v>
      </c>
      <c r="T28" s="50">
        <f>+IF(ISERR(S28/R28*100),"N/A",ROUND(S28/R28*100,2))</f>
        <v>82.65</v>
      </c>
      <c r="U28" s="50" t="s">
        <v>1256</v>
      </c>
      <c r="V28" s="50">
        <f>+IF(ISERR(U28/S28*100),"N/A",ROUND(U28/S28*100,2))</f>
        <v>43.2</v>
      </c>
      <c r="W28" s="51">
        <f>+IF(ISERR(U28/R28*100),"N/A",ROUND(U28/R28*100,2))</f>
        <v>35.71</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2244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32"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2245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29"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2246</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1295</v>
      </c>
      <c r="D4" s="164" t="s">
        <v>1294</v>
      </c>
      <c r="E4" s="164"/>
      <c r="F4" s="164"/>
      <c r="G4" s="164"/>
      <c r="H4" s="165"/>
      <c r="I4" s="16"/>
      <c r="J4" s="166" t="s">
        <v>6</v>
      </c>
      <c r="K4" s="164"/>
      <c r="L4" s="15" t="s">
        <v>1293</v>
      </c>
      <c r="M4" s="167" t="s">
        <v>1292</v>
      </c>
      <c r="N4" s="167"/>
      <c r="O4" s="167"/>
      <c r="P4" s="167"/>
      <c r="Q4" s="168"/>
      <c r="R4" s="17"/>
      <c r="S4" s="169" t="s">
        <v>2095</v>
      </c>
      <c r="T4" s="170"/>
      <c r="U4" s="170"/>
      <c r="V4" s="171" t="s">
        <v>1291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1286</v>
      </c>
      <c r="D6" s="173" t="s">
        <v>1290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16.75" customHeight="1" thickTop="1" thickBot="1">
      <c r="B10" s="25" t="s">
        <v>21</v>
      </c>
      <c r="C10" s="171" t="s">
        <v>1289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1288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1287</v>
      </c>
      <c r="C21" s="199"/>
      <c r="D21" s="199"/>
      <c r="E21" s="199"/>
      <c r="F21" s="199"/>
      <c r="G21" s="199"/>
      <c r="H21" s="199"/>
      <c r="I21" s="199"/>
      <c r="J21" s="199"/>
      <c r="K21" s="199"/>
      <c r="L21" s="199"/>
      <c r="M21" s="200" t="s">
        <v>1286</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1284</v>
      </c>
      <c r="F25" s="40"/>
      <c r="G25" s="40"/>
      <c r="H25" s="41"/>
      <c r="I25" s="41"/>
      <c r="J25" s="41"/>
      <c r="K25" s="41"/>
      <c r="L25" s="41"/>
      <c r="M25" s="41"/>
      <c r="N25" s="41"/>
      <c r="O25" s="41"/>
      <c r="P25" s="42"/>
      <c r="Q25" s="42"/>
      <c r="R25" s="43" t="s">
        <v>1285</v>
      </c>
      <c r="S25" s="44" t="s">
        <v>10</v>
      </c>
      <c r="T25" s="42"/>
      <c r="U25" s="44" t="s">
        <v>1281</v>
      </c>
      <c r="V25" s="42"/>
      <c r="W25" s="45">
        <f>+IF(ISERR(U25/R25*100),"N/A",ROUND(U25/R25*100,2))</f>
        <v>41.3</v>
      </c>
    </row>
    <row r="26" spans="2:27" ht="26.25" customHeight="1" thickBot="1">
      <c r="B26" s="219" t="s">
        <v>70</v>
      </c>
      <c r="C26" s="220"/>
      <c r="D26" s="220"/>
      <c r="E26" s="46" t="s">
        <v>1284</v>
      </c>
      <c r="F26" s="46"/>
      <c r="G26" s="46"/>
      <c r="H26" s="47"/>
      <c r="I26" s="47"/>
      <c r="J26" s="47"/>
      <c r="K26" s="47"/>
      <c r="L26" s="47"/>
      <c r="M26" s="47"/>
      <c r="N26" s="47"/>
      <c r="O26" s="47"/>
      <c r="P26" s="48"/>
      <c r="Q26" s="48"/>
      <c r="R26" s="49" t="s">
        <v>1283</v>
      </c>
      <c r="S26" s="50" t="s">
        <v>1282</v>
      </c>
      <c r="T26" s="50">
        <f>+IF(ISERR(S26/R26*100),"N/A",ROUND(S26/R26*100,2))</f>
        <v>74.42</v>
      </c>
      <c r="U26" s="50" t="s">
        <v>1281</v>
      </c>
      <c r="V26" s="50">
        <f>+IF(ISERR(U26/S26*100),"N/A",ROUND(U26/S26*100,2))</f>
        <v>59.38</v>
      </c>
      <c r="W26" s="51">
        <f>+IF(ISERR(U26/R26*100),"N/A",ROUND(U26/R26*100,2))</f>
        <v>44.19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2241</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30.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2242</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2243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102</v>
      </c>
      <c r="D4" s="164" t="s">
        <v>101</v>
      </c>
      <c r="E4" s="164"/>
      <c r="F4" s="164"/>
      <c r="G4" s="164"/>
      <c r="H4" s="165"/>
      <c r="I4" s="16"/>
      <c r="J4" s="166" t="s">
        <v>6</v>
      </c>
      <c r="K4" s="164"/>
      <c r="L4" s="15" t="s">
        <v>115</v>
      </c>
      <c r="M4" s="167" t="s">
        <v>114</v>
      </c>
      <c r="N4" s="167"/>
      <c r="O4" s="167"/>
      <c r="P4" s="167"/>
      <c r="Q4" s="168"/>
      <c r="R4" s="17"/>
      <c r="S4" s="169" t="s">
        <v>2095</v>
      </c>
      <c r="T4" s="170"/>
      <c r="U4" s="170"/>
      <c r="V4" s="171" t="s">
        <v>113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106</v>
      </c>
      <c r="D6" s="173" t="s">
        <v>112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111</v>
      </c>
      <c r="K8" s="24" t="s">
        <v>110</v>
      </c>
      <c r="L8" s="24" t="s">
        <v>111</v>
      </c>
      <c r="M8" s="24" t="s">
        <v>110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108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107</v>
      </c>
      <c r="C21" s="199"/>
      <c r="D21" s="199"/>
      <c r="E21" s="199"/>
      <c r="F21" s="199"/>
      <c r="G21" s="199"/>
      <c r="H21" s="199"/>
      <c r="I21" s="199"/>
      <c r="J21" s="199"/>
      <c r="K21" s="199"/>
      <c r="L21" s="199"/>
      <c r="M21" s="200" t="s">
        <v>106</v>
      </c>
      <c r="N21" s="200"/>
      <c r="O21" s="200" t="s">
        <v>48</v>
      </c>
      <c r="P21" s="200"/>
      <c r="Q21" s="201" t="s">
        <v>49</v>
      </c>
      <c r="R21" s="201"/>
      <c r="S21" s="33" t="s">
        <v>50</v>
      </c>
      <c r="T21" s="33" t="s">
        <v>78</v>
      </c>
      <c r="U21" s="33" t="s">
        <v>61</v>
      </c>
      <c r="V21" s="33">
        <f>+IF(ISERR(U21/T21*100),"N/A",ROUND(U21/T21*100,2))</f>
        <v>66.67</v>
      </c>
      <c r="W21" s="34">
        <f>+IF(ISERR(U21/S21*100),"N/A",ROUND(U21/S21*100,2))</f>
        <v>50</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105</v>
      </c>
      <c r="F25" s="40"/>
      <c r="G25" s="40"/>
      <c r="H25" s="41"/>
      <c r="I25" s="41"/>
      <c r="J25" s="41"/>
      <c r="K25" s="41"/>
      <c r="L25" s="41"/>
      <c r="M25" s="41"/>
      <c r="N25" s="41"/>
      <c r="O25" s="41"/>
      <c r="P25" s="42"/>
      <c r="Q25" s="42"/>
      <c r="R25" s="43" t="s">
        <v>104</v>
      </c>
      <c r="S25" s="44" t="s">
        <v>10</v>
      </c>
      <c r="T25" s="42"/>
      <c r="U25" s="44" t="s">
        <v>103</v>
      </c>
      <c r="V25" s="42"/>
      <c r="W25" s="45">
        <f>+IF(ISERR(U25/R25*100),"N/A",ROUND(U25/R25*100,2))</f>
        <v>0</v>
      </c>
    </row>
    <row r="26" spans="2:27" ht="26.25" customHeight="1" thickBot="1">
      <c r="B26" s="219" t="s">
        <v>70</v>
      </c>
      <c r="C26" s="220"/>
      <c r="D26" s="220"/>
      <c r="E26" s="46" t="s">
        <v>105</v>
      </c>
      <c r="F26" s="46"/>
      <c r="G26" s="46"/>
      <c r="H26" s="47"/>
      <c r="I26" s="47"/>
      <c r="J26" s="47"/>
      <c r="K26" s="47"/>
      <c r="L26" s="47"/>
      <c r="M26" s="47"/>
      <c r="N26" s="47"/>
      <c r="O26" s="47"/>
      <c r="P26" s="48"/>
      <c r="Q26" s="48"/>
      <c r="R26" s="49" t="s">
        <v>104</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2367</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15.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2368</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6"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2369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0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1295</v>
      </c>
      <c r="D4" s="164" t="s">
        <v>1294</v>
      </c>
      <c r="E4" s="164"/>
      <c r="F4" s="164"/>
      <c r="G4" s="164"/>
      <c r="H4" s="165"/>
      <c r="I4" s="16"/>
      <c r="J4" s="166" t="s">
        <v>6</v>
      </c>
      <c r="K4" s="164"/>
      <c r="L4" s="15" t="s">
        <v>1322</v>
      </c>
      <c r="M4" s="167" t="s">
        <v>1321</v>
      </c>
      <c r="N4" s="167"/>
      <c r="O4" s="167"/>
      <c r="P4" s="167"/>
      <c r="Q4" s="168"/>
      <c r="R4" s="17"/>
      <c r="S4" s="169" t="s">
        <v>2095</v>
      </c>
      <c r="T4" s="170"/>
      <c r="U4" s="170"/>
      <c r="V4" s="171" t="s">
        <v>1320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1303</v>
      </c>
      <c r="D6" s="173" t="s">
        <v>1319</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1318</v>
      </c>
      <c r="K8" s="24" t="s">
        <v>1317</v>
      </c>
      <c r="L8" s="24" t="s">
        <v>1316</v>
      </c>
      <c r="M8" s="24" t="s">
        <v>1315</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28" customHeight="1" thickTop="1" thickBot="1">
      <c r="B10" s="25" t="s">
        <v>21</v>
      </c>
      <c r="C10" s="171" t="s">
        <v>1314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1313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1312</v>
      </c>
      <c r="C21" s="199"/>
      <c r="D21" s="199"/>
      <c r="E21" s="199"/>
      <c r="F21" s="199"/>
      <c r="G21" s="199"/>
      <c r="H21" s="199"/>
      <c r="I21" s="199"/>
      <c r="J21" s="199"/>
      <c r="K21" s="199"/>
      <c r="L21" s="199"/>
      <c r="M21" s="200" t="s">
        <v>1303</v>
      </c>
      <c r="N21" s="200"/>
      <c r="O21" s="200" t="s">
        <v>48</v>
      </c>
      <c r="P21" s="200"/>
      <c r="Q21" s="201" t="s">
        <v>49</v>
      </c>
      <c r="R21" s="201"/>
      <c r="S21" s="33" t="s">
        <v>1311</v>
      </c>
      <c r="T21" s="33" t="s">
        <v>1310</v>
      </c>
      <c r="U21" s="33" t="s">
        <v>1309</v>
      </c>
      <c r="V21" s="33">
        <f>+IF(ISERR(U21/T21*100),"N/A",ROUND(U21/T21*100,2))</f>
        <v>52.15</v>
      </c>
      <c r="W21" s="34">
        <f>+IF(ISERR(U21/S21*100),"N/A",ROUND(U21/S21*100,2))</f>
        <v>27.7</v>
      </c>
    </row>
    <row r="22" spans="2:27" ht="56.25" customHeight="1">
      <c r="B22" s="198" t="s">
        <v>1308</v>
      </c>
      <c r="C22" s="199"/>
      <c r="D22" s="199"/>
      <c r="E22" s="199"/>
      <c r="F22" s="199"/>
      <c r="G22" s="199"/>
      <c r="H22" s="199"/>
      <c r="I22" s="199"/>
      <c r="J22" s="199"/>
      <c r="K22" s="199"/>
      <c r="L22" s="199"/>
      <c r="M22" s="200" t="s">
        <v>1303</v>
      </c>
      <c r="N22" s="200"/>
      <c r="O22" s="200" t="s">
        <v>48</v>
      </c>
      <c r="P22" s="200"/>
      <c r="Q22" s="201" t="s">
        <v>49</v>
      </c>
      <c r="R22" s="201"/>
      <c r="S22" s="33" t="s">
        <v>1307</v>
      </c>
      <c r="T22" s="33" t="s">
        <v>1306</v>
      </c>
      <c r="U22" s="33" t="s">
        <v>1305</v>
      </c>
      <c r="V22" s="33">
        <f>+IF(ISERR(U22/T22*100),"N/A",ROUND(U22/T22*100,2))</f>
        <v>114.85</v>
      </c>
      <c r="W22" s="34">
        <f>+IF(ISERR(U22/S22*100),"N/A",ROUND(U22/S22*100,2))</f>
        <v>88.87</v>
      </c>
    </row>
    <row r="23" spans="2:27" ht="56.25" customHeight="1" thickBot="1">
      <c r="B23" s="198" t="s">
        <v>1304</v>
      </c>
      <c r="C23" s="199"/>
      <c r="D23" s="199"/>
      <c r="E23" s="199"/>
      <c r="F23" s="199"/>
      <c r="G23" s="199"/>
      <c r="H23" s="199"/>
      <c r="I23" s="199"/>
      <c r="J23" s="199"/>
      <c r="K23" s="199"/>
      <c r="L23" s="199"/>
      <c r="M23" s="200" t="s">
        <v>1303</v>
      </c>
      <c r="N23" s="200"/>
      <c r="O23" s="200" t="s">
        <v>48</v>
      </c>
      <c r="P23" s="200"/>
      <c r="Q23" s="201" t="s">
        <v>49</v>
      </c>
      <c r="R23" s="201"/>
      <c r="S23" s="33" t="s">
        <v>1302</v>
      </c>
      <c r="T23" s="33" t="s">
        <v>1301</v>
      </c>
      <c r="U23" s="33" t="s">
        <v>1300</v>
      </c>
      <c r="V23" s="33">
        <f>+IF(ISERR(U23/T23*100),"N/A",ROUND(U23/T23*100,2))</f>
        <v>101.01</v>
      </c>
      <c r="W23" s="34">
        <f>+IF(ISERR(U23/S23*100),"N/A",ROUND(U23/S23*100,2))</f>
        <v>68.180000000000007</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1298</v>
      </c>
      <c r="F27" s="40"/>
      <c r="G27" s="40"/>
      <c r="H27" s="41"/>
      <c r="I27" s="41"/>
      <c r="J27" s="41"/>
      <c r="K27" s="41"/>
      <c r="L27" s="41"/>
      <c r="M27" s="41"/>
      <c r="N27" s="41"/>
      <c r="O27" s="41"/>
      <c r="P27" s="42"/>
      <c r="Q27" s="42"/>
      <c r="R27" s="43" t="s">
        <v>1299</v>
      </c>
      <c r="S27" s="44" t="s">
        <v>10</v>
      </c>
      <c r="T27" s="42"/>
      <c r="U27" s="44" t="s">
        <v>1060</v>
      </c>
      <c r="V27" s="42"/>
      <c r="W27" s="45">
        <f>+IF(ISERR(U27/R27*100),"N/A",ROUND(U27/R27*100,2))</f>
        <v>76.61</v>
      </c>
    </row>
    <row r="28" spans="2:27" ht="26.25" customHeight="1" thickBot="1">
      <c r="B28" s="219" t="s">
        <v>70</v>
      </c>
      <c r="C28" s="220"/>
      <c r="D28" s="220"/>
      <c r="E28" s="46" t="s">
        <v>1298</v>
      </c>
      <c r="F28" s="46"/>
      <c r="G28" s="46"/>
      <c r="H28" s="47"/>
      <c r="I28" s="47"/>
      <c r="J28" s="47"/>
      <c r="K28" s="47"/>
      <c r="L28" s="47"/>
      <c r="M28" s="47"/>
      <c r="N28" s="47"/>
      <c r="O28" s="47"/>
      <c r="P28" s="48"/>
      <c r="Q28" s="48"/>
      <c r="R28" s="49" t="s">
        <v>1297</v>
      </c>
      <c r="S28" s="50" t="s">
        <v>1296</v>
      </c>
      <c r="T28" s="50">
        <f>+IF(ISERR(S28/R28*100),"N/A",ROUND(S28/R28*100,2))</f>
        <v>96.51</v>
      </c>
      <c r="U28" s="50" t="s">
        <v>1060</v>
      </c>
      <c r="V28" s="50">
        <f>+IF(ISERR(U28/S28*100),"N/A",ROUND(U28/S28*100,2))</f>
        <v>84.65</v>
      </c>
      <c r="W28" s="51">
        <f>+IF(ISERR(U28/R28*100),"N/A",ROUND(U28/R28*100,2))</f>
        <v>81.69</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2238</v>
      </c>
      <c r="C30" s="203"/>
      <c r="D30" s="203"/>
      <c r="E30" s="203"/>
      <c r="F30" s="203"/>
      <c r="G30" s="203"/>
      <c r="H30" s="203"/>
      <c r="I30" s="203"/>
      <c r="J30" s="203"/>
      <c r="K30" s="203"/>
      <c r="L30" s="203"/>
      <c r="M30" s="203"/>
      <c r="N30" s="203"/>
      <c r="O30" s="203"/>
      <c r="P30" s="203"/>
      <c r="Q30" s="203"/>
      <c r="R30" s="203"/>
      <c r="S30" s="203"/>
      <c r="T30" s="203"/>
      <c r="U30" s="203"/>
      <c r="V30" s="203"/>
      <c r="W30" s="204"/>
    </row>
    <row r="31" spans="2:27" ht="60.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2239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0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2240</v>
      </c>
      <c r="C34" s="203"/>
      <c r="D34" s="203"/>
      <c r="E34" s="203"/>
      <c r="F34" s="203"/>
      <c r="G34" s="203"/>
      <c r="H34" s="203"/>
      <c r="I34" s="203"/>
      <c r="J34" s="203"/>
      <c r="K34" s="203"/>
      <c r="L34" s="203"/>
      <c r="M34" s="203"/>
      <c r="N34" s="203"/>
      <c r="O34" s="203"/>
      <c r="P34" s="203"/>
      <c r="Q34" s="203"/>
      <c r="R34" s="203"/>
      <c r="S34" s="203"/>
      <c r="T34" s="203"/>
      <c r="U34" s="203"/>
      <c r="V34" s="203"/>
      <c r="W34" s="204"/>
    </row>
    <row r="35" spans="2:23" ht="51.7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1295</v>
      </c>
      <c r="D4" s="164" t="s">
        <v>1294</v>
      </c>
      <c r="E4" s="164"/>
      <c r="F4" s="164"/>
      <c r="G4" s="164"/>
      <c r="H4" s="165"/>
      <c r="I4" s="16"/>
      <c r="J4" s="166" t="s">
        <v>6</v>
      </c>
      <c r="K4" s="164"/>
      <c r="L4" s="15" t="s">
        <v>1338</v>
      </c>
      <c r="M4" s="167" t="s">
        <v>1337</v>
      </c>
      <c r="N4" s="167"/>
      <c r="O4" s="167"/>
      <c r="P4" s="167"/>
      <c r="Q4" s="168"/>
      <c r="R4" s="17"/>
      <c r="S4" s="169" t="s">
        <v>2095</v>
      </c>
      <c r="T4" s="170"/>
      <c r="U4" s="170"/>
      <c r="V4" s="171" t="s">
        <v>1336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1329</v>
      </c>
      <c r="D6" s="173" t="s">
        <v>1335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1334</v>
      </c>
      <c r="K8" s="24" t="s">
        <v>1333</v>
      </c>
      <c r="L8" s="24" t="s">
        <v>1334</v>
      </c>
      <c r="M8" s="24" t="s">
        <v>1333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4.75" customHeight="1" thickTop="1" thickBot="1">
      <c r="B10" s="25" t="s">
        <v>21</v>
      </c>
      <c r="C10" s="171" t="s">
        <v>1332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1331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1330</v>
      </c>
      <c r="C21" s="199"/>
      <c r="D21" s="199"/>
      <c r="E21" s="199"/>
      <c r="F21" s="199"/>
      <c r="G21" s="199"/>
      <c r="H21" s="199"/>
      <c r="I21" s="199"/>
      <c r="J21" s="199"/>
      <c r="K21" s="199"/>
      <c r="L21" s="199"/>
      <c r="M21" s="200" t="s">
        <v>1329</v>
      </c>
      <c r="N21" s="200"/>
      <c r="O21" s="200" t="s">
        <v>48</v>
      </c>
      <c r="P21" s="200"/>
      <c r="Q21" s="201" t="s">
        <v>49</v>
      </c>
      <c r="R21" s="201"/>
      <c r="S21" s="33" t="s">
        <v>515</v>
      </c>
      <c r="T21" s="33" t="s">
        <v>1328</v>
      </c>
      <c r="U21" s="33" t="s">
        <v>1328</v>
      </c>
      <c r="V21" s="33">
        <f>+IF(ISERR(U21/T21*100),"N/A",ROUND(U21/T21*100,2))</f>
        <v>100</v>
      </c>
      <c r="W21" s="34">
        <f>+IF(ISERR(U21/S21*100),"N/A",ROUND(U21/S21*100,2))</f>
        <v>100.06</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1326</v>
      </c>
      <c r="F25" s="40"/>
      <c r="G25" s="40"/>
      <c r="H25" s="41"/>
      <c r="I25" s="41"/>
      <c r="J25" s="41"/>
      <c r="K25" s="41"/>
      <c r="L25" s="41"/>
      <c r="M25" s="41"/>
      <c r="N25" s="41"/>
      <c r="O25" s="41"/>
      <c r="P25" s="42"/>
      <c r="Q25" s="42"/>
      <c r="R25" s="43" t="s">
        <v>1327</v>
      </c>
      <c r="S25" s="44" t="s">
        <v>10</v>
      </c>
      <c r="T25" s="42"/>
      <c r="U25" s="44" t="s">
        <v>1323</v>
      </c>
      <c r="V25" s="42"/>
      <c r="W25" s="45">
        <f>+IF(ISERR(U25/R25*100),"N/A",ROUND(U25/R25*100,2))</f>
        <v>80.88</v>
      </c>
    </row>
    <row r="26" spans="2:27" ht="26.25" customHeight="1" thickBot="1">
      <c r="B26" s="219" t="s">
        <v>70</v>
      </c>
      <c r="C26" s="220"/>
      <c r="D26" s="220"/>
      <c r="E26" s="46" t="s">
        <v>1326</v>
      </c>
      <c r="F26" s="46"/>
      <c r="G26" s="46"/>
      <c r="H26" s="47"/>
      <c r="I26" s="47"/>
      <c r="J26" s="47"/>
      <c r="K26" s="47"/>
      <c r="L26" s="47"/>
      <c r="M26" s="47"/>
      <c r="N26" s="47"/>
      <c r="O26" s="47"/>
      <c r="P26" s="48"/>
      <c r="Q26" s="48"/>
      <c r="R26" s="49" t="s">
        <v>1325</v>
      </c>
      <c r="S26" s="50" t="s">
        <v>1324</v>
      </c>
      <c r="T26" s="50">
        <f>+IF(ISERR(S26/R26*100),"N/A",ROUND(S26/R26*100,2))</f>
        <v>98.18</v>
      </c>
      <c r="U26" s="50" t="s">
        <v>1323</v>
      </c>
      <c r="V26" s="50">
        <f>+IF(ISERR(U26/S26*100),"N/A",ROUND(U26/S26*100,2))</f>
        <v>88.09</v>
      </c>
      <c r="W26" s="51">
        <f>+IF(ISERR(U26/R26*100),"N/A",ROUND(U26/R26*100,2))</f>
        <v>86.49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2235</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7.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2236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25.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2237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95.2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1355</v>
      </c>
      <c r="D4" s="164" t="s">
        <v>1354</v>
      </c>
      <c r="E4" s="164"/>
      <c r="F4" s="164"/>
      <c r="G4" s="164"/>
      <c r="H4" s="165"/>
      <c r="I4" s="16"/>
      <c r="J4" s="166" t="s">
        <v>6</v>
      </c>
      <c r="K4" s="164"/>
      <c r="L4" s="15" t="s">
        <v>1353</v>
      </c>
      <c r="M4" s="167" t="s">
        <v>1352</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1341</v>
      </c>
      <c r="D6" s="173" t="s">
        <v>1350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1349</v>
      </c>
      <c r="K8" s="24" t="s">
        <v>1348</v>
      </c>
      <c r="L8" s="24" t="s">
        <v>1347</v>
      </c>
      <c r="M8" s="24" t="s">
        <v>1346</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11" customHeight="1" thickTop="1" thickBot="1">
      <c r="B10" s="25" t="s">
        <v>21</v>
      </c>
      <c r="C10" s="171" t="s">
        <v>1345</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1344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1343</v>
      </c>
      <c r="C21" s="199"/>
      <c r="D21" s="199"/>
      <c r="E21" s="199"/>
      <c r="F21" s="199"/>
      <c r="G21" s="199"/>
      <c r="H21" s="199"/>
      <c r="I21" s="199"/>
      <c r="J21" s="199"/>
      <c r="K21" s="199"/>
      <c r="L21" s="199"/>
      <c r="M21" s="200" t="s">
        <v>1341</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thickBot="1">
      <c r="B22" s="198" t="s">
        <v>1342</v>
      </c>
      <c r="C22" s="199"/>
      <c r="D22" s="199"/>
      <c r="E22" s="199"/>
      <c r="F22" s="199"/>
      <c r="G22" s="199"/>
      <c r="H22" s="199"/>
      <c r="I22" s="199"/>
      <c r="J22" s="199"/>
      <c r="K22" s="199"/>
      <c r="L22" s="199"/>
      <c r="M22" s="200" t="s">
        <v>1341</v>
      </c>
      <c r="N22" s="200"/>
      <c r="O22" s="200" t="s">
        <v>48</v>
      </c>
      <c r="P22" s="200"/>
      <c r="Q22" s="201" t="s">
        <v>385</v>
      </c>
      <c r="R22" s="201"/>
      <c r="S22" s="33" t="s">
        <v>140</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1340</v>
      </c>
      <c r="F26" s="40"/>
      <c r="G26" s="40"/>
      <c r="H26" s="41"/>
      <c r="I26" s="41"/>
      <c r="J26" s="41"/>
      <c r="K26" s="41"/>
      <c r="L26" s="41"/>
      <c r="M26" s="41"/>
      <c r="N26" s="41"/>
      <c r="O26" s="41"/>
      <c r="P26" s="42"/>
      <c r="Q26" s="42"/>
      <c r="R26" s="43" t="s">
        <v>1281</v>
      </c>
      <c r="S26" s="44" t="s">
        <v>10</v>
      </c>
      <c r="T26" s="42"/>
      <c r="U26" s="44" t="s">
        <v>103</v>
      </c>
      <c r="V26" s="42"/>
      <c r="W26" s="45">
        <f>+IF(ISERR(U26/R26*100),"N/A",ROUND(U26/R26*100,2))</f>
        <v>0</v>
      </c>
    </row>
    <row r="27" spans="2:27" ht="26.25" customHeight="1" thickBot="1">
      <c r="B27" s="219" t="s">
        <v>70</v>
      </c>
      <c r="C27" s="220"/>
      <c r="D27" s="220"/>
      <c r="E27" s="46" t="s">
        <v>1340</v>
      </c>
      <c r="F27" s="46"/>
      <c r="G27" s="46"/>
      <c r="H27" s="47"/>
      <c r="I27" s="47"/>
      <c r="J27" s="47"/>
      <c r="K27" s="47"/>
      <c r="L27" s="47"/>
      <c r="M27" s="47"/>
      <c r="N27" s="47"/>
      <c r="O27" s="47"/>
      <c r="P27" s="48"/>
      <c r="Q27" s="48"/>
      <c r="R27" s="49" t="s">
        <v>1281</v>
      </c>
      <c r="S27" s="50" t="s">
        <v>1339</v>
      </c>
      <c r="T27" s="50">
        <f>+IF(ISERR(S27/R27*100),"N/A",ROUND(S27/R27*100,2))</f>
        <v>47.37</v>
      </c>
      <c r="U27" s="50" t="s">
        <v>103</v>
      </c>
      <c r="V27" s="50">
        <f>+IF(ISERR(U27/S27*100),"N/A",ROUND(U27/S27*100,2))</f>
        <v>0</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2232</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82.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2233</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2234</v>
      </c>
      <c r="C33" s="203"/>
      <c r="D33" s="203"/>
      <c r="E33" s="203"/>
      <c r="F33" s="203"/>
      <c r="G33" s="203"/>
      <c r="H33" s="203"/>
      <c r="I33" s="203"/>
      <c r="J33" s="203"/>
      <c r="K33" s="203"/>
      <c r="L33" s="203"/>
      <c r="M33" s="203"/>
      <c r="N33" s="203"/>
      <c r="O33" s="203"/>
      <c r="P33" s="203"/>
      <c r="Q33" s="203"/>
      <c r="R33" s="203"/>
      <c r="S33" s="203"/>
      <c r="T33" s="203"/>
      <c r="U33" s="203"/>
      <c r="V33" s="203"/>
      <c r="W33" s="204"/>
    </row>
    <row r="34" spans="2:23" ht="99.7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1355</v>
      </c>
      <c r="D4" s="164" t="s">
        <v>1354</v>
      </c>
      <c r="E4" s="164"/>
      <c r="F4" s="164"/>
      <c r="G4" s="164"/>
      <c r="H4" s="165"/>
      <c r="I4" s="16"/>
      <c r="J4" s="166" t="s">
        <v>6</v>
      </c>
      <c r="K4" s="164"/>
      <c r="L4" s="15" t="s">
        <v>1362</v>
      </c>
      <c r="M4" s="167" t="s">
        <v>1361</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530</v>
      </c>
      <c r="D6" s="173" t="s">
        <v>1360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1359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1358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1357</v>
      </c>
      <c r="C21" s="199"/>
      <c r="D21" s="199"/>
      <c r="E21" s="199"/>
      <c r="F21" s="199"/>
      <c r="G21" s="199"/>
      <c r="H21" s="199"/>
      <c r="I21" s="199"/>
      <c r="J21" s="199"/>
      <c r="K21" s="199"/>
      <c r="L21" s="199"/>
      <c r="M21" s="200" t="s">
        <v>530</v>
      </c>
      <c r="N21" s="200"/>
      <c r="O21" s="200" t="s">
        <v>48</v>
      </c>
      <c r="P21" s="200"/>
      <c r="Q21" s="201" t="s">
        <v>49</v>
      </c>
      <c r="R21" s="201"/>
      <c r="S21" s="33" t="s">
        <v>179</v>
      </c>
      <c r="T21" s="33" t="s">
        <v>928</v>
      </c>
      <c r="U21" s="33" t="s">
        <v>103</v>
      </c>
      <c r="V21" s="33">
        <f>+IF(ISERR(U21/T21*100),"N/A",ROUND(U21/T21*100,2))</f>
        <v>0</v>
      </c>
      <c r="W21" s="34">
        <f>+IF(ISERR(U21/S21*100),"N/A",ROUND(U21/S21*100,2))</f>
        <v>0</v>
      </c>
    </row>
    <row r="22" spans="2:27" ht="56.25" customHeight="1" thickBot="1">
      <c r="B22" s="198" t="s">
        <v>1356</v>
      </c>
      <c r="C22" s="199"/>
      <c r="D22" s="199"/>
      <c r="E22" s="199"/>
      <c r="F22" s="199"/>
      <c r="G22" s="199"/>
      <c r="H22" s="199"/>
      <c r="I22" s="199"/>
      <c r="J22" s="199"/>
      <c r="K22" s="199"/>
      <c r="L22" s="199"/>
      <c r="M22" s="200" t="s">
        <v>530</v>
      </c>
      <c r="N22" s="200"/>
      <c r="O22" s="200" t="s">
        <v>48</v>
      </c>
      <c r="P22" s="200"/>
      <c r="Q22" s="201" t="s">
        <v>49</v>
      </c>
      <c r="R22" s="201"/>
      <c r="S22" s="33" t="s">
        <v>179</v>
      </c>
      <c r="T22" s="33" t="s">
        <v>928</v>
      </c>
      <c r="U22" s="33" t="s">
        <v>103</v>
      </c>
      <c r="V22" s="33">
        <f>+IF(ISERR(U22/T22*100),"N/A",ROUND(U22/T22*100,2))</f>
        <v>0</v>
      </c>
      <c r="W22" s="34">
        <f>+IF(ISERR(U22/S22*100),"N/A",ROUND(U22/S22*100,2))</f>
        <v>0</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501</v>
      </c>
      <c r="F26" s="40"/>
      <c r="G26" s="40"/>
      <c r="H26" s="41"/>
      <c r="I26" s="41"/>
      <c r="J26" s="41"/>
      <c r="K26" s="41"/>
      <c r="L26" s="41"/>
      <c r="M26" s="41"/>
      <c r="N26" s="41"/>
      <c r="O26" s="41"/>
      <c r="P26" s="42"/>
      <c r="Q26" s="42"/>
      <c r="R26" s="43" t="s">
        <v>1351</v>
      </c>
      <c r="S26" s="44" t="s">
        <v>10</v>
      </c>
      <c r="T26" s="42"/>
      <c r="U26" s="44" t="s">
        <v>103</v>
      </c>
      <c r="V26" s="42"/>
      <c r="W26" s="45">
        <f>+IF(ISERR(U26/R26*100),"N/A",ROUND(U26/R26*100,2))</f>
        <v>0</v>
      </c>
    </row>
    <row r="27" spans="2:27" ht="26.25" customHeight="1" thickBot="1">
      <c r="B27" s="219" t="s">
        <v>70</v>
      </c>
      <c r="C27" s="220"/>
      <c r="D27" s="220"/>
      <c r="E27" s="46" t="s">
        <v>501</v>
      </c>
      <c r="F27" s="46"/>
      <c r="G27" s="46"/>
      <c r="H27" s="47"/>
      <c r="I27" s="47"/>
      <c r="J27" s="47"/>
      <c r="K27" s="47"/>
      <c r="L27" s="47"/>
      <c r="M27" s="47"/>
      <c r="N27" s="47"/>
      <c r="O27" s="47"/>
      <c r="P27" s="48"/>
      <c r="Q27" s="48"/>
      <c r="R27" s="49" t="s">
        <v>1351</v>
      </c>
      <c r="S27" s="50" t="s">
        <v>103</v>
      </c>
      <c r="T27" s="50">
        <f>+IF(ISERR(S27/R27*100),"N/A",ROUND(S27/R27*100,2))</f>
        <v>0</v>
      </c>
      <c r="U27" s="50" t="s">
        <v>103</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2229</v>
      </c>
      <c r="C29" s="203"/>
      <c r="D29" s="203"/>
      <c r="E29" s="203"/>
      <c r="F29" s="203"/>
      <c r="G29" s="203"/>
      <c r="H29" s="203"/>
      <c r="I29" s="203"/>
      <c r="J29" s="203"/>
      <c r="K29" s="203"/>
      <c r="L29" s="203"/>
      <c r="M29" s="203"/>
      <c r="N29" s="203"/>
      <c r="O29" s="203"/>
      <c r="P29" s="203"/>
      <c r="Q29" s="203"/>
      <c r="R29" s="203"/>
      <c r="S29" s="203"/>
      <c r="T29" s="203"/>
      <c r="U29" s="203"/>
      <c r="V29" s="203"/>
      <c r="W29" s="204"/>
    </row>
    <row r="30" spans="2:27" ht="37.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2230</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2231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37.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40"/>
  <sheetViews>
    <sheetView view="pageBreakPreview" zoomScale="76" zoomScaleNormal="100" zoomScaleSheetLayoutView="76"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11.1406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5" width="9" style="8" customWidth="1"/>
    <col min="16" max="16" width="8.28515625" style="8" customWidth="1"/>
    <col min="17" max="23" width="13" style="8" customWidth="1"/>
    <col min="24" max="24" width="10" style="136"/>
    <col min="25" max="25" width="12.85546875" style="136" customWidth="1"/>
    <col min="26" max="28" width="10" style="136"/>
    <col min="29" max="29" width="10.42578125" style="136" bestFit="1" customWidth="1"/>
    <col min="30" max="16384" width="10" style="136"/>
  </cols>
  <sheetData>
    <row r="1" spans="1:29" s="139" customFormat="1" ht="38.25" customHeight="1">
      <c r="A1" s="162" t="s">
        <v>0</v>
      </c>
      <c r="B1" s="162"/>
      <c r="C1" s="162"/>
      <c r="D1" s="162"/>
      <c r="E1" s="162"/>
      <c r="F1" s="162"/>
      <c r="G1" s="162"/>
      <c r="H1" s="162"/>
      <c r="I1" s="162"/>
      <c r="J1" s="162"/>
      <c r="K1" s="162"/>
      <c r="L1" s="162"/>
      <c r="M1" s="162"/>
      <c r="N1" s="162"/>
      <c r="O1" s="162"/>
      <c r="P1" s="162"/>
      <c r="Q1" s="1" t="s">
        <v>2495</v>
      </c>
      <c r="R1" s="2"/>
      <c r="S1" s="2"/>
      <c r="T1" s="2"/>
      <c r="U1" s="3"/>
      <c r="V1" s="4"/>
      <c r="W1" s="5"/>
      <c r="X1" s="142"/>
      <c r="Y1" s="141"/>
      <c r="AC1" s="140"/>
    </row>
    <row r="2" spans="1:29" ht="49.5" customHeight="1" thickBot="1">
      <c r="B2" s="163" t="s">
        <v>2497</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1355</v>
      </c>
      <c r="D4" s="164" t="s">
        <v>1354</v>
      </c>
      <c r="E4" s="164"/>
      <c r="F4" s="164"/>
      <c r="G4" s="164"/>
      <c r="H4" s="165"/>
      <c r="I4" s="16"/>
      <c r="J4" s="166" t="s">
        <v>6</v>
      </c>
      <c r="K4" s="164"/>
      <c r="L4" s="15" t="s">
        <v>193</v>
      </c>
      <c r="M4" s="167" t="s">
        <v>2487</v>
      </c>
      <c r="N4" s="167"/>
      <c r="O4" s="167"/>
      <c r="P4" s="167"/>
      <c r="Q4" s="168"/>
      <c r="R4" s="17"/>
      <c r="S4" s="169" t="s">
        <v>2095</v>
      </c>
      <c r="T4" s="170"/>
      <c r="U4" s="170"/>
      <c r="V4" s="171">
        <v>4</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48.75" customHeight="1" thickBot="1">
      <c r="B6" s="63" t="s">
        <v>11</v>
      </c>
      <c r="C6" s="19">
        <v>410</v>
      </c>
      <c r="D6" s="173" t="s">
        <v>2486</v>
      </c>
      <c r="E6" s="173"/>
      <c r="F6" s="173"/>
      <c r="G6" s="173"/>
      <c r="H6" s="173"/>
      <c r="I6" s="131"/>
      <c r="J6" s="174" t="s">
        <v>14</v>
      </c>
      <c r="K6" s="174"/>
      <c r="L6" s="174" t="s">
        <v>15</v>
      </c>
      <c r="M6" s="174"/>
      <c r="N6" s="227" t="s">
        <v>10</v>
      </c>
      <c r="O6" s="227"/>
      <c r="P6" s="227"/>
      <c r="Q6" s="227"/>
      <c r="R6" s="227"/>
      <c r="S6" s="227"/>
      <c r="T6" s="227"/>
      <c r="U6" s="227"/>
      <c r="V6" s="227"/>
      <c r="W6" s="227"/>
    </row>
    <row r="7" spans="1:29" ht="30" customHeight="1" thickBot="1">
      <c r="B7" s="64"/>
      <c r="C7" s="19">
        <v>413</v>
      </c>
      <c r="D7" s="160" t="s">
        <v>2485</v>
      </c>
      <c r="E7" s="160"/>
      <c r="F7" s="160"/>
      <c r="G7" s="160"/>
      <c r="H7" s="160"/>
      <c r="I7" s="131"/>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131"/>
      <c r="J8" s="24"/>
      <c r="K8" s="24"/>
      <c r="L8" s="24"/>
      <c r="M8" s="24"/>
      <c r="N8" s="23"/>
      <c r="O8" s="131"/>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81"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131"/>
      <c r="S14" s="30" t="s">
        <v>29</v>
      </c>
      <c r="T14" s="228" t="s">
        <v>2484</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131"/>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4.2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138" t="s">
        <v>10</v>
      </c>
      <c r="AA20" s="138" t="s">
        <v>46</v>
      </c>
    </row>
    <row r="21" spans="2:27" ht="56.25" customHeight="1">
      <c r="B21" s="238" t="s">
        <v>2483</v>
      </c>
      <c r="C21" s="239"/>
      <c r="D21" s="239"/>
      <c r="E21" s="239"/>
      <c r="F21" s="239"/>
      <c r="G21" s="239"/>
      <c r="H21" s="239"/>
      <c r="I21" s="239"/>
      <c r="J21" s="239"/>
      <c r="K21" s="239"/>
      <c r="L21" s="239"/>
      <c r="M21" s="200" t="s">
        <v>1211</v>
      </c>
      <c r="N21" s="200"/>
      <c r="O21" s="200" t="s">
        <v>48</v>
      </c>
      <c r="P21" s="200"/>
      <c r="Q21" s="201" t="s">
        <v>385</v>
      </c>
      <c r="R21" s="201"/>
      <c r="S21" s="33"/>
      <c r="T21" s="33"/>
      <c r="U21" s="33"/>
      <c r="V21" s="33"/>
      <c r="W21" s="33"/>
    </row>
    <row r="22" spans="2:27" ht="56.25" customHeight="1">
      <c r="B22" s="243" t="s">
        <v>2482</v>
      </c>
      <c r="C22" s="199"/>
      <c r="D22" s="199"/>
      <c r="E22" s="199"/>
      <c r="F22" s="199"/>
      <c r="G22" s="199"/>
      <c r="H22" s="199"/>
      <c r="I22" s="199"/>
      <c r="J22" s="199"/>
      <c r="K22" s="199"/>
      <c r="L22" s="199"/>
      <c r="M22" s="200">
        <v>413</v>
      </c>
      <c r="N22" s="200"/>
      <c r="O22" s="200" t="s">
        <v>48</v>
      </c>
      <c r="P22" s="200"/>
      <c r="Q22" s="201" t="s">
        <v>385</v>
      </c>
      <c r="R22" s="201"/>
      <c r="S22" s="33"/>
      <c r="T22" s="33"/>
      <c r="U22" s="33"/>
      <c r="V22" s="33"/>
      <c r="W22" s="33"/>
    </row>
    <row r="23" spans="2:27" ht="56.25" customHeight="1">
      <c r="B23" s="243" t="s">
        <v>2481</v>
      </c>
      <c r="C23" s="199"/>
      <c r="D23" s="199"/>
      <c r="E23" s="199"/>
      <c r="F23" s="199"/>
      <c r="G23" s="199"/>
      <c r="H23" s="199"/>
      <c r="I23" s="199"/>
      <c r="J23" s="199"/>
      <c r="K23" s="199"/>
      <c r="L23" s="199"/>
      <c r="M23" s="200">
        <v>413</v>
      </c>
      <c r="N23" s="200"/>
      <c r="O23" s="200" t="s">
        <v>48</v>
      </c>
      <c r="P23" s="200"/>
      <c r="Q23" s="201" t="s">
        <v>49</v>
      </c>
      <c r="R23" s="201"/>
      <c r="S23" s="33"/>
      <c r="T23" s="33"/>
      <c r="U23" s="33"/>
      <c r="V23" s="33"/>
      <c r="W23" s="61"/>
    </row>
    <row r="24" spans="2:27" ht="56.25" customHeight="1">
      <c r="B24" s="243" t="s">
        <v>2480</v>
      </c>
      <c r="C24" s="199"/>
      <c r="D24" s="199"/>
      <c r="E24" s="199"/>
      <c r="F24" s="199"/>
      <c r="G24" s="199"/>
      <c r="H24" s="199"/>
      <c r="I24" s="199"/>
      <c r="J24" s="199"/>
      <c r="K24" s="199"/>
      <c r="L24" s="199"/>
      <c r="M24" s="200">
        <v>413</v>
      </c>
      <c r="N24" s="200"/>
      <c r="O24" s="200" t="s">
        <v>48</v>
      </c>
      <c r="P24" s="200"/>
      <c r="Q24" s="201" t="s">
        <v>49</v>
      </c>
      <c r="R24" s="201"/>
      <c r="S24" s="33"/>
      <c r="T24" s="33"/>
      <c r="U24" s="33"/>
      <c r="V24" s="33"/>
      <c r="W24" s="61"/>
    </row>
    <row r="25" spans="2:27" ht="56.25" customHeight="1">
      <c r="B25" s="243" t="s">
        <v>2479</v>
      </c>
      <c r="C25" s="199"/>
      <c r="D25" s="199"/>
      <c r="E25" s="199"/>
      <c r="F25" s="199"/>
      <c r="G25" s="199"/>
      <c r="H25" s="199"/>
      <c r="I25" s="199"/>
      <c r="J25" s="199"/>
      <c r="K25" s="199"/>
      <c r="L25" s="199"/>
      <c r="M25" s="200">
        <v>413</v>
      </c>
      <c r="N25" s="200"/>
      <c r="O25" s="200" t="s">
        <v>48</v>
      </c>
      <c r="P25" s="200"/>
      <c r="Q25" s="201" t="s">
        <v>385</v>
      </c>
      <c r="R25" s="201"/>
      <c r="S25" s="33"/>
      <c r="T25" s="33"/>
      <c r="U25" s="33"/>
      <c r="V25" s="33"/>
      <c r="W25" s="33"/>
    </row>
    <row r="26" spans="2:27" ht="56.25" customHeight="1" thickBot="1">
      <c r="B26" s="244" t="s">
        <v>2478</v>
      </c>
      <c r="C26" s="245"/>
      <c r="D26" s="245"/>
      <c r="E26" s="245"/>
      <c r="F26" s="245"/>
      <c r="G26" s="245"/>
      <c r="H26" s="245"/>
      <c r="I26" s="245"/>
      <c r="J26" s="245"/>
      <c r="K26" s="245"/>
      <c r="L26" s="245"/>
      <c r="M26" s="246">
        <v>413</v>
      </c>
      <c r="N26" s="246"/>
      <c r="O26" s="200" t="s">
        <v>48</v>
      </c>
      <c r="P26" s="200"/>
      <c r="Q26" s="201" t="s">
        <v>49</v>
      </c>
      <c r="R26" s="201"/>
      <c r="S26" s="33"/>
      <c r="T26" s="33"/>
      <c r="U26" s="33"/>
      <c r="V26" s="33"/>
      <c r="W26" s="61"/>
    </row>
    <row r="27" spans="2:27" ht="21.75" customHeight="1" thickTop="1" thickBot="1">
      <c r="B27" s="9" t="s">
        <v>62</v>
      </c>
      <c r="C27" s="10"/>
      <c r="D27" s="10"/>
      <c r="E27" s="10"/>
      <c r="F27" s="10"/>
      <c r="G27" s="10"/>
      <c r="H27" s="11"/>
      <c r="I27" s="11"/>
      <c r="J27" s="11"/>
      <c r="K27" s="11"/>
      <c r="L27" s="11"/>
      <c r="M27" s="11"/>
      <c r="N27" s="11"/>
      <c r="O27" s="11"/>
      <c r="P27" s="11"/>
      <c r="Q27" s="11"/>
      <c r="R27" s="11"/>
      <c r="S27" s="11"/>
      <c r="T27" s="11"/>
      <c r="U27" s="11"/>
      <c r="V27" s="11"/>
      <c r="W27" s="12"/>
      <c r="X27" s="137"/>
    </row>
    <row r="28" spans="2:27" ht="29.25" customHeight="1" thickTop="1" thickBot="1">
      <c r="B28" s="247" t="s">
        <v>2377</v>
      </c>
      <c r="C28" s="212"/>
      <c r="D28" s="212"/>
      <c r="E28" s="212"/>
      <c r="F28" s="212"/>
      <c r="G28" s="212"/>
      <c r="H28" s="212"/>
      <c r="I28" s="212"/>
      <c r="J28" s="212"/>
      <c r="K28" s="212"/>
      <c r="L28" s="212"/>
      <c r="M28" s="212"/>
      <c r="N28" s="212"/>
      <c r="O28" s="212"/>
      <c r="P28" s="212"/>
      <c r="Q28" s="213"/>
      <c r="R28" s="36" t="s">
        <v>41</v>
      </c>
      <c r="S28" s="185" t="s">
        <v>42</v>
      </c>
      <c r="T28" s="185"/>
      <c r="U28" s="129" t="s">
        <v>63</v>
      </c>
      <c r="V28" s="184" t="s">
        <v>64</v>
      </c>
      <c r="W28" s="233"/>
    </row>
    <row r="29" spans="2:27" ht="30.75" customHeight="1" thickBot="1">
      <c r="B29" s="248"/>
      <c r="C29" s="249"/>
      <c r="D29" s="249"/>
      <c r="E29" s="249"/>
      <c r="F29" s="249"/>
      <c r="G29" s="249"/>
      <c r="H29" s="249"/>
      <c r="I29" s="249"/>
      <c r="J29" s="249"/>
      <c r="K29" s="249"/>
      <c r="L29" s="249"/>
      <c r="M29" s="249"/>
      <c r="N29" s="249"/>
      <c r="O29" s="249"/>
      <c r="P29" s="249"/>
      <c r="Q29" s="250"/>
      <c r="R29" s="133" t="s">
        <v>65</v>
      </c>
      <c r="S29" s="133" t="s">
        <v>65</v>
      </c>
      <c r="T29" s="133" t="s">
        <v>48</v>
      </c>
      <c r="U29" s="133" t="s">
        <v>65</v>
      </c>
      <c r="V29" s="133" t="s">
        <v>66</v>
      </c>
      <c r="W29" s="59" t="s">
        <v>52</v>
      </c>
      <c r="Y29" s="137"/>
    </row>
    <row r="30" spans="2:27" ht="23.25" customHeight="1" thickBot="1">
      <c r="B30" s="256" t="s">
        <v>67</v>
      </c>
      <c r="C30" s="218"/>
      <c r="D30" s="218"/>
      <c r="E30" s="130" t="s">
        <v>1204</v>
      </c>
      <c r="F30" s="130"/>
      <c r="G30" s="130"/>
      <c r="H30" s="41"/>
      <c r="I30" s="41"/>
      <c r="J30" s="41"/>
      <c r="K30" s="41"/>
      <c r="L30" s="41"/>
      <c r="M30" s="41"/>
      <c r="N30" s="41"/>
      <c r="O30" s="41"/>
      <c r="P30" s="42"/>
      <c r="Q30" s="42"/>
      <c r="R30" s="43">
        <v>2.16697E-2</v>
      </c>
      <c r="S30" s="44" t="s">
        <v>10</v>
      </c>
      <c r="T30" s="42"/>
      <c r="U30" s="44">
        <v>2.7795000000000001E-5</v>
      </c>
      <c r="V30" s="42"/>
      <c r="W30" s="58">
        <f>+IF(ISERR(U30/R30*100),"N/A",ROUND(U30/R30*100,2))</f>
        <v>0.13</v>
      </c>
    </row>
    <row r="31" spans="2:27" ht="26.25" customHeight="1">
      <c r="B31" s="257" t="s">
        <v>70</v>
      </c>
      <c r="C31" s="258"/>
      <c r="D31" s="258"/>
      <c r="E31" s="132" t="s">
        <v>1204</v>
      </c>
      <c r="F31" s="132"/>
      <c r="G31" s="132"/>
      <c r="H31" s="56"/>
      <c r="I31" s="56"/>
      <c r="J31" s="56"/>
      <c r="K31" s="56"/>
      <c r="L31" s="56"/>
      <c r="M31" s="56"/>
      <c r="N31" s="56"/>
      <c r="O31" s="56"/>
      <c r="P31" s="55"/>
      <c r="Q31" s="55"/>
      <c r="R31" s="54">
        <v>1.37613E-4</v>
      </c>
      <c r="S31" s="53">
        <v>2.7795000000000001E-5</v>
      </c>
      <c r="T31" s="53">
        <f>+IF(ISERR(S31/R31*100),"N/A",ROUND(S31/R31*100,2))</f>
        <v>20.2</v>
      </c>
      <c r="U31" s="53">
        <v>2.7795000000000001E-5</v>
      </c>
      <c r="V31" s="53">
        <f>+IF(ISERR(U31/S31*100),"N/A",ROUND(U31/S31*100,2))</f>
        <v>100</v>
      </c>
      <c r="W31" s="52">
        <f>+IF(ISERR(U31/R31*100),"N/A",ROUND(U31/R31*100,2))</f>
        <v>20.2</v>
      </c>
    </row>
    <row r="32" spans="2:27" ht="23.25" customHeight="1" thickBot="1">
      <c r="B32" s="256" t="s">
        <v>67</v>
      </c>
      <c r="C32" s="218"/>
      <c r="D32" s="218"/>
      <c r="E32" s="130" t="s">
        <v>2477</v>
      </c>
      <c r="F32" s="130"/>
      <c r="G32" s="130"/>
      <c r="H32" s="41"/>
      <c r="I32" s="41"/>
      <c r="J32" s="41"/>
      <c r="K32" s="41"/>
      <c r="L32" s="41"/>
      <c r="M32" s="41"/>
      <c r="N32" s="41"/>
      <c r="O32" s="41"/>
      <c r="P32" s="42"/>
      <c r="Q32" s="42"/>
      <c r="R32" s="43">
        <v>4.0095451999999998</v>
      </c>
      <c r="S32" s="44" t="s">
        <v>10</v>
      </c>
      <c r="T32" s="42"/>
      <c r="U32" s="44">
        <v>3.5018247199000023</v>
      </c>
      <c r="V32" s="42"/>
      <c r="W32" s="58">
        <f>+IF(ISERR(U32/R32*100),"N/A",ROUND(U32/R32*100,2))</f>
        <v>87.34</v>
      </c>
    </row>
    <row r="33" spans="2:23" ht="26.25" customHeight="1" thickBot="1">
      <c r="B33" s="257" t="s">
        <v>70</v>
      </c>
      <c r="C33" s="258"/>
      <c r="D33" s="258"/>
      <c r="E33" s="132" t="s">
        <v>2477</v>
      </c>
      <c r="F33" s="132"/>
      <c r="G33" s="132"/>
      <c r="H33" s="56"/>
      <c r="I33" s="56"/>
      <c r="J33" s="56"/>
      <c r="K33" s="56"/>
      <c r="L33" s="56"/>
      <c r="M33" s="56"/>
      <c r="N33" s="56"/>
      <c r="O33" s="56"/>
      <c r="P33" s="55"/>
      <c r="Q33" s="55"/>
      <c r="R33" s="54">
        <v>4.5667409204</v>
      </c>
      <c r="S33" s="53">
        <v>3.6200887556000012</v>
      </c>
      <c r="T33" s="53">
        <f>+IF(ISERR(S33/R33*100),"N/A",ROUND(S33/R33*100,2))</f>
        <v>79.27</v>
      </c>
      <c r="U33" s="53">
        <v>3.5018247199000023</v>
      </c>
      <c r="V33" s="53">
        <f>+IF(ISERR(U33/S33*100),"N/A",ROUND(U33/S33*100,2))</f>
        <v>96.73</v>
      </c>
      <c r="W33" s="52">
        <f>+IF(ISERR(U33/R33*100),"N/A",ROUND(U33/R33*100,2))</f>
        <v>76.680000000000007</v>
      </c>
    </row>
    <row r="34" spans="2:23" ht="22.5" customHeight="1" thickTop="1" thickBot="1">
      <c r="B34" s="9" t="s">
        <v>72</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251" t="s">
        <v>2476</v>
      </c>
      <c r="C35" s="203"/>
      <c r="D35" s="203"/>
      <c r="E35" s="203"/>
      <c r="F35" s="203"/>
      <c r="G35" s="203"/>
      <c r="H35" s="203"/>
      <c r="I35" s="203"/>
      <c r="J35" s="203"/>
      <c r="K35" s="203"/>
      <c r="L35" s="203"/>
      <c r="M35" s="203"/>
      <c r="N35" s="203"/>
      <c r="O35" s="203"/>
      <c r="P35" s="203"/>
      <c r="Q35" s="203"/>
      <c r="R35" s="203"/>
      <c r="S35" s="203"/>
      <c r="T35" s="203"/>
      <c r="U35" s="203"/>
      <c r="V35" s="203"/>
      <c r="W35" s="252"/>
    </row>
    <row r="36" spans="2:23" ht="59.25" customHeight="1" thickBot="1">
      <c r="B36" s="259"/>
      <c r="C36" s="206"/>
      <c r="D36" s="206"/>
      <c r="E36" s="206"/>
      <c r="F36" s="206"/>
      <c r="G36" s="206"/>
      <c r="H36" s="206"/>
      <c r="I36" s="206"/>
      <c r="J36" s="206"/>
      <c r="K36" s="206"/>
      <c r="L36" s="206"/>
      <c r="M36" s="206"/>
      <c r="N36" s="206"/>
      <c r="O36" s="206"/>
      <c r="P36" s="206"/>
      <c r="Q36" s="206"/>
      <c r="R36" s="206"/>
      <c r="S36" s="206"/>
      <c r="T36" s="206"/>
      <c r="U36" s="206"/>
      <c r="V36" s="206"/>
      <c r="W36" s="260"/>
    </row>
    <row r="37" spans="2:23" ht="37.5" customHeight="1" thickTop="1">
      <c r="B37" s="251" t="s">
        <v>2475</v>
      </c>
      <c r="C37" s="203"/>
      <c r="D37" s="203"/>
      <c r="E37" s="203"/>
      <c r="F37" s="203"/>
      <c r="G37" s="203"/>
      <c r="H37" s="203"/>
      <c r="I37" s="203"/>
      <c r="J37" s="203"/>
      <c r="K37" s="203"/>
      <c r="L37" s="203"/>
      <c r="M37" s="203"/>
      <c r="N37" s="203"/>
      <c r="O37" s="203"/>
      <c r="P37" s="203"/>
      <c r="Q37" s="203"/>
      <c r="R37" s="203"/>
      <c r="S37" s="203"/>
      <c r="T37" s="203"/>
      <c r="U37" s="203"/>
      <c r="V37" s="203"/>
      <c r="W37" s="252"/>
    </row>
    <row r="38" spans="2:23" ht="52.5" customHeight="1" thickBot="1">
      <c r="B38" s="259"/>
      <c r="C38" s="206"/>
      <c r="D38" s="206"/>
      <c r="E38" s="206"/>
      <c r="F38" s="206"/>
      <c r="G38" s="206"/>
      <c r="H38" s="206"/>
      <c r="I38" s="206"/>
      <c r="J38" s="206"/>
      <c r="K38" s="206"/>
      <c r="L38" s="206"/>
      <c r="M38" s="206"/>
      <c r="N38" s="206"/>
      <c r="O38" s="206"/>
      <c r="P38" s="206"/>
      <c r="Q38" s="206"/>
      <c r="R38" s="206"/>
      <c r="S38" s="206"/>
      <c r="T38" s="206"/>
      <c r="U38" s="206"/>
      <c r="V38" s="206"/>
      <c r="W38" s="260"/>
    </row>
    <row r="39" spans="2:23" ht="29.25" customHeight="1" thickTop="1">
      <c r="B39" s="251" t="s">
        <v>2474</v>
      </c>
      <c r="C39" s="203"/>
      <c r="D39" s="203"/>
      <c r="E39" s="203"/>
      <c r="F39" s="203"/>
      <c r="G39" s="203"/>
      <c r="H39" s="203"/>
      <c r="I39" s="203"/>
      <c r="J39" s="203"/>
      <c r="K39" s="203"/>
      <c r="L39" s="203"/>
      <c r="M39" s="203"/>
      <c r="N39" s="203"/>
      <c r="O39" s="203"/>
      <c r="P39" s="203"/>
      <c r="Q39" s="203"/>
      <c r="R39" s="203"/>
      <c r="S39" s="203"/>
      <c r="T39" s="203"/>
      <c r="U39" s="203"/>
      <c r="V39" s="203"/>
      <c r="W39" s="252"/>
    </row>
    <row r="40" spans="2:23" ht="65.25" customHeight="1" thickBot="1">
      <c r="B40" s="253"/>
      <c r="C40" s="254"/>
      <c r="D40" s="254"/>
      <c r="E40" s="254"/>
      <c r="F40" s="254"/>
      <c r="G40" s="254"/>
      <c r="H40" s="254"/>
      <c r="I40" s="254"/>
      <c r="J40" s="254"/>
      <c r="K40" s="254"/>
      <c r="L40" s="254"/>
      <c r="M40" s="254"/>
      <c r="N40" s="254"/>
      <c r="O40" s="254"/>
      <c r="P40" s="254"/>
      <c r="Q40" s="254"/>
      <c r="R40" s="254"/>
      <c r="S40" s="254"/>
      <c r="T40" s="254"/>
      <c r="U40" s="254"/>
      <c r="V40" s="254"/>
      <c r="W40" s="255"/>
    </row>
  </sheetData>
  <mergeCells count="73">
    <mergeCell ref="B39:W40"/>
    <mergeCell ref="V28:W28"/>
    <mergeCell ref="B30:D30"/>
    <mergeCell ref="B31:D31"/>
    <mergeCell ref="B32:D32"/>
    <mergeCell ref="B33:D33"/>
    <mergeCell ref="B35:W36"/>
    <mergeCell ref="S28:T28"/>
    <mergeCell ref="B37:W38"/>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6" min="1" max="2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7" zoomScaleNormal="100" zoomScaleSheetLayoutView="77"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8.57031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4" width="8" style="8" customWidth="1"/>
    <col min="15" max="15" width="9" style="8" customWidth="1"/>
    <col min="16" max="16" width="8.28515625" style="8" customWidth="1"/>
    <col min="17" max="23" width="13" style="8" customWidth="1"/>
    <col min="24" max="24" width="10" style="136"/>
    <col min="25" max="25" width="12.85546875" style="136" customWidth="1"/>
    <col min="26" max="28" width="10" style="136"/>
    <col min="29" max="29" width="10.42578125" style="136" bestFit="1" customWidth="1"/>
    <col min="30" max="16384" width="10" style="136"/>
  </cols>
  <sheetData>
    <row r="1" spans="1:29" s="139" customFormat="1" ht="37.5" customHeight="1">
      <c r="A1" s="162" t="s">
        <v>0</v>
      </c>
      <c r="B1" s="162"/>
      <c r="C1" s="162"/>
      <c r="D1" s="162"/>
      <c r="E1" s="162"/>
      <c r="F1" s="162"/>
      <c r="G1" s="162"/>
      <c r="H1" s="162"/>
      <c r="I1" s="162"/>
      <c r="J1" s="162"/>
      <c r="K1" s="162"/>
      <c r="L1" s="162"/>
      <c r="M1" s="162"/>
      <c r="N1" s="162"/>
      <c r="O1" s="162"/>
      <c r="P1" s="162"/>
      <c r="Q1" s="143" t="s">
        <v>2496</v>
      </c>
      <c r="R1" s="2"/>
      <c r="S1" s="2"/>
      <c r="T1" s="2"/>
      <c r="U1" s="3"/>
      <c r="V1" s="4"/>
      <c r="W1" s="5"/>
      <c r="X1" s="142"/>
      <c r="Y1" s="141"/>
      <c r="AC1" s="140"/>
    </row>
    <row r="2" spans="1:29" ht="49.5" customHeight="1" thickBot="1">
      <c r="B2" s="163" t="s">
        <v>2497</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1355</v>
      </c>
      <c r="D4" s="164" t="s">
        <v>1354</v>
      </c>
      <c r="E4" s="164"/>
      <c r="F4" s="164"/>
      <c r="G4" s="164"/>
      <c r="H4" s="165"/>
      <c r="I4" s="16"/>
      <c r="J4" s="166" t="s">
        <v>6</v>
      </c>
      <c r="K4" s="164"/>
      <c r="L4" s="15" t="s">
        <v>1293</v>
      </c>
      <c r="M4" s="167" t="s">
        <v>2494</v>
      </c>
      <c r="N4" s="167"/>
      <c r="O4" s="167"/>
      <c r="P4" s="167"/>
      <c r="Q4" s="168"/>
      <c r="R4" s="17"/>
      <c r="S4" s="169" t="s">
        <v>2095</v>
      </c>
      <c r="T4" s="170"/>
      <c r="U4" s="170"/>
      <c r="V4" s="171">
        <v>0.75</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30" customHeight="1" thickBot="1">
      <c r="B6" s="63" t="s">
        <v>11</v>
      </c>
      <c r="C6" s="19">
        <v>300</v>
      </c>
      <c r="D6" s="173" t="s">
        <v>2493</v>
      </c>
      <c r="E6" s="173"/>
      <c r="F6" s="173"/>
      <c r="G6" s="173"/>
      <c r="H6" s="173"/>
      <c r="I6" s="131"/>
      <c r="J6" s="174" t="s">
        <v>14</v>
      </c>
      <c r="K6" s="174"/>
      <c r="L6" s="174" t="s">
        <v>15</v>
      </c>
      <c r="M6" s="174"/>
      <c r="N6" s="227" t="s">
        <v>10</v>
      </c>
      <c r="O6" s="227"/>
      <c r="P6" s="227"/>
      <c r="Q6" s="227"/>
      <c r="R6" s="227"/>
      <c r="S6" s="227"/>
      <c r="T6" s="227"/>
      <c r="U6" s="227"/>
      <c r="V6" s="227"/>
      <c r="W6" s="227"/>
    </row>
    <row r="7" spans="1:29" ht="30" customHeight="1" thickBot="1">
      <c r="B7" s="64"/>
      <c r="C7" s="19" t="s">
        <v>10</v>
      </c>
      <c r="D7" s="160" t="s">
        <v>10</v>
      </c>
      <c r="E7" s="160"/>
      <c r="F7" s="160"/>
      <c r="G7" s="160"/>
      <c r="H7" s="160"/>
      <c r="I7" s="131"/>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131"/>
      <c r="J8" s="24"/>
      <c r="K8" s="24"/>
      <c r="L8" s="24"/>
      <c r="M8" s="24"/>
      <c r="N8" s="23"/>
      <c r="O8" s="131"/>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131"/>
      <c r="S14" s="30" t="s">
        <v>29</v>
      </c>
      <c r="T14" s="228" t="s">
        <v>2492</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131"/>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4.2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138" t="s">
        <v>10</v>
      </c>
      <c r="AA20" s="138" t="s">
        <v>46</v>
      </c>
    </row>
    <row r="21" spans="2:27" ht="56.25" customHeight="1" thickBot="1">
      <c r="B21" s="243" t="s">
        <v>2491</v>
      </c>
      <c r="C21" s="199"/>
      <c r="D21" s="199"/>
      <c r="E21" s="199"/>
      <c r="F21" s="199"/>
      <c r="G21" s="199"/>
      <c r="H21" s="199"/>
      <c r="I21" s="199"/>
      <c r="J21" s="199"/>
      <c r="K21" s="199"/>
      <c r="L21" s="199"/>
      <c r="M21" s="200" t="s">
        <v>348</v>
      </c>
      <c r="N21" s="200"/>
      <c r="O21" s="200" t="s">
        <v>48</v>
      </c>
      <c r="P21" s="200"/>
      <c r="Q21" s="201" t="s">
        <v>49</v>
      </c>
      <c r="R21" s="201"/>
      <c r="S21" s="33"/>
      <c r="T21" s="33"/>
      <c r="U21" s="33"/>
      <c r="V21" s="33"/>
      <c r="W21" s="61"/>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137"/>
    </row>
    <row r="23" spans="2:27" ht="29.25" customHeight="1" thickTop="1" thickBot="1">
      <c r="B23" s="247" t="s">
        <v>2377</v>
      </c>
      <c r="C23" s="212"/>
      <c r="D23" s="212"/>
      <c r="E23" s="212"/>
      <c r="F23" s="212"/>
      <c r="G23" s="212"/>
      <c r="H23" s="212"/>
      <c r="I23" s="212"/>
      <c r="J23" s="212"/>
      <c r="K23" s="212"/>
      <c r="L23" s="212"/>
      <c r="M23" s="212"/>
      <c r="N23" s="212"/>
      <c r="O23" s="212"/>
      <c r="P23" s="212"/>
      <c r="Q23" s="213"/>
      <c r="R23" s="36" t="s">
        <v>41</v>
      </c>
      <c r="S23" s="185" t="s">
        <v>42</v>
      </c>
      <c r="T23" s="185"/>
      <c r="U23" s="129" t="s">
        <v>63</v>
      </c>
      <c r="V23" s="184" t="s">
        <v>64</v>
      </c>
      <c r="W23" s="233"/>
    </row>
    <row r="24" spans="2:27" ht="30.75" customHeight="1" thickBot="1">
      <c r="B24" s="248"/>
      <c r="C24" s="249"/>
      <c r="D24" s="249"/>
      <c r="E24" s="249"/>
      <c r="F24" s="249"/>
      <c r="G24" s="249"/>
      <c r="H24" s="249"/>
      <c r="I24" s="249"/>
      <c r="J24" s="249"/>
      <c r="K24" s="249"/>
      <c r="L24" s="249"/>
      <c r="M24" s="249"/>
      <c r="N24" s="249"/>
      <c r="O24" s="249"/>
      <c r="P24" s="249"/>
      <c r="Q24" s="250"/>
      <c r="R24" s="133" t="s">
        <v>65</v>
      </c>
      <c r="S24" s="133" t="s">
        <v>65</v>
      </c>
      <c r="T24" s="133" t="s">
        <v>48</v>
      </c>
      <c r="U24" s="133" t="s">
        <v>65</v>
      </c>
      <c r="V24" s="133" t="s">
        <v>66</v>
      </c>
      <c r="W24" s="59" t="s">
        <v>52</v>
      </c>
      <c r="Y24" s="137"/>
    </row>
    <row r="25" spans="2:27" ht="23.25" customHeight="1" thickBot="1">
      <c r="B25" s="256" t="s">
        <v>67</v>
      </c>
      <c r="C25" s="218"/>
      <c r="D25" s="218"/>
      <c r="E25" s="130" t="s">
        <v>345</v>
      </c>
      <c r="F25" s="130"/>
      <c r="G25" s="130"/>
      <c r="H25" s="41"/>
      <c r="I25" s="41"/>
      <c r="J25" s="41"/>
      <c r="K25" s="41"/>
      <c r="L25" s="41"/>
      <c r="M25" s="41"/>
      <c r="N25" s="41"/>
      <c r="O25" s="41"/>
      <c r="P25" s="42"/>
      <c r="Q25" s="42"/>
      <c r="R25" s="43">
        <v>0.75</v>
      </c>
      <c r="S25" s="44" t="s">
        <v>10</v>
      </c>
      <c r="T25" s="42"/>
      <c r="U25" s="44" t="s">
        <v>103</v>
      </c>
      <c r="V25" s="42"/>
      <c r="W25" s="58">
        <f>+IF(ISERR(U25/R25*100),"N/A",ROUND(U25/R25*100,2))</f>
        <v>0</v>
      </c>
    </row>
    <row r="26" spans="2:27" ht="26.25" customHeight="1" thickBot="1">
      <c r="B26" s="257" t="s">
        <v>70</v>
      </c>
      <c r="C26" s="258"/>
      <c r="D26" s="258"/>
      <c r="E26" s="132" t="s">
        <v>345</v>
      </c>
      <c r="F26" s="132"/>
      <c r="G26" s="132"/>
      <c r="H26" s="56"/>
      <c r="I26" s="56"/>
      <c r="J26" s="56"/>
      <c r="K26" s="56"/>
      <c r="L26" s="56"/>
      <c r="M26" s="56"/>
      <c r="N26" s="56"/>
      <c r="O26" s="56"/>
      <c r="P26" s="55"/>
      <c r="Q26" s="55"/>
      <c r="R26" s="54">
        <v>0.75</v>
      </c>
      <c r="S26" s="53" t="s">
        <v>103</v>
      </c>
      <c r="T26" s="53">
        <f>+IF(ISERR(S26/R26*100),"N/A",ROUND(S26/R26*100,2))</f>
        <v>0</v>
      </c>
      <c r="U26" s="53" t="s">
        <v>103</v>
      </c>
      <c r="V26" s="53" t="str">
        <f>+IF(ISERR(U26/S26*100),"N/A",ROUND(U26/S26*100,2))</f>
        <v>N/A</v>
      </c>
      <c r="W26" s="52">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51" t="s">
        <v>2490</v>
      </c>
      <c r="C28" s="203"/>
      <c r="D28" s="203"/>
      <c r="E28" s="203"/>
      <c r="F28" s="203"/>
      <c r="G28" s="203"/>
      <c r="H28" s="203"/>
      <c r="I28" s="203"/>
      <c r="J28" s="203"/>
      <c r="K28" s="203"/>
      <c r="L28" s="203"/>
      <c r="M28" s="203"/>
      <c r="N28" s="203"/>
      <c r="O28" s="203"/>
      <c r="P28" s="203"/>
      <c r="Q28" s="203"/>
      <c r="R28" s="203"/>
      <c r="S28" s="203"/>
      <c r="T28" s="203"/>
      <c r="U28" s="203"/>
      <c r="V28" s="203"/>
      <c r="W28" s="252"/>
    </row>
    <row r="29" spans="2:27" ht="25.5" customHeight="1" thickBot="1">
      <c r="B29" s="259"/>
      <c r="C29" s="206"/>
      <c r="D29" s="206"/>
      <c r="E29" s="206"/>
      <c r="F29" s="206"/>
      <c r="G29" s="206"/>
      <c r="H29" s="206"/>
      <c r="I29" s="206"/>
      <c r="J29" s="206"/>
      <c r="K29" s="206"/>
      <c r="L29" s="206"/>
      <c r="M29" s="206"/>
      <c r="N29" s="206"/>
      <c r="O29" s="206"/>
      <c r="P29" s="206"/>
      <c r="Q29" s="206"/>
      <c r="R29" s="206"/>
      <c r="S29" s="206"/>
      <c r="T29" s="206"/>
      <c r="U29" s="206"/>
      <c r="V29" s="206"/>
      <c r="W29" s="260"/>
    </row>
    <row r="30" spans="2:27" ht="37.5" customHeight="1" thickTop="1">
      <c r="B30" s="251" t="s">
        <v>2489</v>
      </c>
      <c r="C30" s="203"/>
      <c r="D30" s="203"/>
      <c r="E30" s="203"/>
      <c r="F30" s="203"/>
      <c r="G30" s="203"/>
      <c r="H30" s="203"/>
      <c r="I30" s="203"/>
      <c r="J30" s="203"/>
      <c r="K30" s="203"/>
      <c r="L30" s="203"/>
      <c r="M30" s="203"/>
      <c r="N30" s="203"/>
      <c r="O30" s="203"/>
      <c r="P30" s="203"/>
      <c r="Q30" s="203"/>
      <c r="R30" s="203"/>
      <c r="S30" s="203"/>
      <c r="T30" s="203"/>
      <c r="U30" s="203"/>
      <c r="V30" s="203"/>
      <c r="W30" s="252"/>
    </row>
    <row r="31" spans="2:27" ht="30.75" customHeight="1" thickBot="1">
      <c r="B31" s="259"/>
      <c r="C31" s="206"/>
      <c r="D31" s="206"/>
      <c r="E31" s="206"/>
      <c r="F31" s="206"/>
      <c r="G31" s="206"/>
      <c r="H31" s="206"/>
      <c r="I31" s="206"/>
      <c r="J31" s="206"/>
      <c r="K31" s="206"/>
      <c r="L31" s="206"/>
      <c r="M31" s="206"/>
      <c r="N31" s="206"/>
      <c r="O31" s="206"/>
      <c r="P31" s="206"/>
      <c r="Q31" s="206"/>
      <c r="R31" s="206"/>
      <c r="S31" s="206"/>
      <c r="T31" s="206"/>
      <c r="U31" s="206"/>
      <c r="V31" s="206"/>
      <c r="W31" s="260"/>
    </row>
    <row r="32" spans="2:27" ht="37.5" customHeight="1" thickTop="1">
      <c r="B32" s="251" t="s">
        <v>2488</v>
      </c>
      <c r="C32" s="203"/>
      <c r="D32" s="203"/>
      <c r="E32" s="203"/>
      <c r="F32" s="203"/>
      <c r="G32" s="203"/>
      <c r="H32" s="203"/>
      <c r="I32" s="203"/>
      <c r="J32" s="203"/>
      <c r="K32" s="203"/>
      <c r="L32" s="203"/>
      <c r="M32" s="203"/>
      <c r="N32" s="203"/>
      <c r="O32" s="203"/>
      <c r="P32" s="203"/>
      <c r="Q32" s="203"/>
      <c r="R32" s="203"/>
      <c r="S32" s="203"/>
      <c r="T32" s="203"/>
      <c r="U32" s="203"/>
      <c r="V32" s="203"/>
      <c r="W32" s="252"/>
    </row>
    <row r="33" spans="2:23" ht="30" customHeight="1" thickBot="1">
      <c r="B33" s="253"/>
      <c r="C33" s="254"/>
      <c r="D33" s="254"/>
      <c r="E33" s="254"/>
      <c r="F33" s="254"/>
      <c r="G33" s="254"/>
      <c r="H33" s="254"/>
      <c r="I33" s="254"/>
      <c r="J33" s="254"/>
      <c r="K33" s="254"/>
      <c r="L33" s="254"/>
      <c r="M33" s="254"/>
      <c r="N33" s="254"/>
      <c r="O33" s="254"/>
      <c r="P33" s="254"/>
      <c r="Q33" s="254"/>
      <c r="R33" s="254"/>
      <c r="S33" s="254"/>
      <c r="T33" s="254"/>
      <c r="U33" s="254"/>
      <c r="V33" s="254"/>
      <c r="W33" s="255"/>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9.75" customHeight="1" thickTop="1" thickBot="1">
      <c r="A4" s="13"/>
      <c r="B4" s="14" t="s">
        <v>3</v>
      </c>
      <c r="C4" s="15" t="s">
        <v>1355</v>
      </c>
      <c r="D4" s="164" t="s">
        <v>1354</v>
      </c>
      <c r="E4" s="164"/>
      <c r="F4" s="164"/>
      <c r="G4" s="164"/>
      <c r="H4" s="165"/>
      <c r="I4" s="16"/>
      <c r="J4" s="166" t="s">
        <v>6</v>
      </c>
      <c r="K4" s="164"/>
      <c r="L4" s="15" t="s">
        <v>1374</v>
      </c>
      <c r="M4" s="167" t="s">
        <v>1373</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1365</v>
      </c>
      <c r="D6" s="173" t="s">
        <v>1372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1371</v>
      </c>
      <c r="K8" s="24" t="s">
        <v>1370</v>
      </c>
      <c r="L8" s="24" t="s">
        <v>1371</v>
      </c>
      <c r="M8" s="24" t="s">
        <v>1370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1369</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1368</v>
      </c>
      <c r="C21" s="199"/>
      <c r="D21" s="199"/>
      <c r="E21" s="199"/>
      <c r="F21" s="199"/>
      <c r="G21" s="199"/>
      <c r="H21" s="199"/>
      <c r="I21" s="199"/>
      <c r="J21" s="199"/>
      <c r="K21" s="199"/>
      <c r="L21" s="199"/>
      <c r="M21" s="200" t="s">
        <v>1365</v>
      </c>
      <c r="N21" s="200"/>
      <c r="O21" s="200" t="s">
        <v>48</v>
      </c>
      <c r="P21" s="200"/>
      <c r="Q21" s="201" t="s">
        <v>49</v>
      </c>
      <c r="R21" s="201"/>
      <c r="S21" s="33" t="s">
        <v>124</v>
      </c>
      <c r="T21" s="33" t="s">
        <v>124</v>
      </c>
      <c r="U21" s="33" t="s">
        <v>124</v>
      </c>
      <c r="V21" s="33">
        <f>+IF(ISERR(U21/T21*100),"N/A",ROUND(U21/T21*100,2))</f>
        <v>100</v>
      </c>
      <c r="W21" s="34">
        <f>+IF(ISERR(U21/S21*100),"N/A",ROUND(U21/S21*100,2))</f>
        <v>100</v>
      </c>
    </row>
    <row r="22" spans="2:27" ht="56.25" customHeight="1">
      <c r="B22" s="198" t="s">
        <v>1367</v>
      </c>
      <c r="C22" s="199"/>
      <c r="D22" s="199"/>
      <c r="E22" s="199"/>
      <c r="F22" s="199"/>
      <c r="G22" s="199"/>
      <c r="H22" s="199"/>
      <c r="I22" s="199"/>
      <c r="J22" s="199"/>
      <c r="K22" s="199"/>
      <c r="L22" s="199"/>
      <c r="M22" s="200" t="s">
        <v>1365</v>
      </c>
      <c r="N22" s="200"/>
      <c r="O22" s="200" t="s">
        <v>48</v>
      </c>
      <c r="P22" s="200"/>
      <c r="Q22" s="201" t="s">
        <v>52</v>
      </c>
      <c r="R22" s="201"/>
      <c r="S22" s="33" t="s">
        <v>384</v>
      </c>
      <c r="T22" s="33" t="s">
        <v>54</v>
      </c>
      <c r="U22" s="33" t="s">
        <v>54</v>
      </c>
      <c r="V22" s="33" t="str">
        <f>+IF(ISERR(U22/T22*100),"N/A",ROUND(U22/T22*100,2))</f>
        <v>N/A</v>
      </c>
      <c r="W22" s="34" t="str">
        <f>+IF(ISERR(U22/S22*100),"N/A",ROUND(U22/S22*100,2))</f>
        <v>N/A</v>
      </c>
    </row>
    <row r="23" spans="2:27" ht="56.25" customHeight="1" thickBot="1">
      <c r="B23" s="198" t="s">
        <v>1366</v>
      </c>
      <c r="C23" s="199"/>
      <c r="D23" s="199"/>
      <c r="E23" s="199"/>
      <c r="F23" s="199"/>
      <c r="G23" s="199"/>
      <c r="H23" s="199"/>
      <c r="I23" s="199"/>
      <c r="J23" s="199"/>
      <c r="K23" s="199"/>
      <c r="L23" s="199"/>
      <c r="M23" s="200" t="s">
        <v>1365</v>
      </c>
      <c r="N23" s="200"/>
      <c r="O23" s="200" t="s">
        <v>48</v>
      </c>
      <c r="P23" s="200"/>
      <c r="Q23" s="201" t="s">
        <v>385</v>
      </c>
      <c r="R23" s="201"/>
      <c r="S23" s="33" t="s">
        <v>178</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1364</v>
      </c>
      <c r="F27" s="40"/>
      <c r="G27" s="40"/>
      <c r="H27" s="41"/>
      <c r="I27" s="41"/>
      <c r="J27" s="41"/>
      <c r="K27" s="41"/>
      <c r="L27" s="41"/>
      <c r="M27" s="41"/>
      <c r="N27" s="41"/>
      <c r="O27" s="41"/>
      <c r="P27" s="42"/>
      <c r="Q27" s="42"/>
      <c r="R27" s="43" t="s">
        <v>673</v>
      </c>
      <c r="S27" s="44" t="s">
        <v>10</v>
      </c>
      <c r="T27" s="42"/>
      <c r="U27" s="44" t="s">
        <v>103</v>
      </c>
      <c r="V27" s="42"/>
      <c r="W27" s="45">
        <f>+IF(ISERR(U27/R27*100),"N/A",ROUND(U27/R27*100,2))</f>
        <v>0</v>
      </c>
    </row>
    <row r="28" spans="2:27" ht="26.25" customHeight="1" thickBot="1">
      <c r="B28" s="219" t="s">
        <v>70</v>
      </c>
      <c r="C28" s="220"/>
      <c r="D28" s="220"/>
      <c r="E28" s="46" t="s">
        <v>1364</v>
      </c>
      <c r="F28" s="46"/>
      <c r="G28" s="46"/>
      <c r="H28" s="47"/>
      <c r="I28" s="47"/>
      <c r="J28" s="47"/>
      <c r="K28" s="47"/>
      <c r="L28" s="47"/>
      <c r="M28" s="47"/>
      <c r="N28" s="47"/>
      <c r="O28" s="47"/>
      <c r="P28" s="48"/>
      <c r="Q28" s="48"/>
      <c r="R28" s="49" t="s">
        <v>1363</v>
      </c>
      <c r="S28" s="50" t="s">
        <v>1363</v>
      </c>
      <c r="T28" s="50">
        <f>+IF(ISERR(S28/R28*100),"N/A",ROUND(S28/R28*100,2))</f>
        <v>100</v>
      </c>
      <c r="U28" s="50" t="s">
        <v>103</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2226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72"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2227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82.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2228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8.2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1389</v>
      </c>
      <c r="D4" s="164" t="s">
        <v>1388</v>
      </c>
      <c r="E4" s="164"/>
      <c r="F4" s="164"/>
      <c r="G4" s="164"/>
      <c r="H4" s="165"/>
      <c r="I4" s="16"/>
      <c r="J4" s="166" t="s">
        <v>6</v>
      </c>
      <c r="K4" s="164"/>
      <c r="L4" s="15" t="s">
        <v>1387</v>
      </c>
      <c r="M4" s="167" t="s">
        <v>1386</v>
      </c>
      <c r="N4" s="167"/>
      <c r="O4" s="167"/>
      <c r="P4" s="167"/>
      <c r="Q4" s="168"/>
      <c r="R4" s="17"/>
      <c r="S4" s="169" t="s">
        <v>2095</v>
      </c>
      <c r="T4" s="170"/>
      <c r="U4" s="170"/>
      <c r="V4" s="171" t="s">
        <v>1385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1207</v>
      </c>
      <c r="D6" s="173" t="s">
        <v>1384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1383</v>
      </c>
      <c r="K8" s="24" t="s">
        <v>18</v>
      </c>
      <c r="L8" s="24" t="s">
        <v>1382</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11" customHeight="1" thickTop="1" thickBot="1">
      <c r="B10" s="25" t="s">
        <v>21</v>
      </c>
      <c r="C10" s="171" t="s">
        <v>1381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1380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1379</v>
      </c>
      <c r="C21" s="199"/>
      <c r="D21" s="199"/>
      <c r="E21" s="199"/>
      <c r="F21" s="199"/>
      <c r="G21" s="199"/>
      <c r="H21" s="199"/>
      <c r="I21" s="199"/>
      <c r="J21" s="199"/>
      <c r="K21" s="199"/>
      <c r="L21" s="199"/>
      <c r="M21" s="200" t="s">
        <v>1207</v>
      </c>
      <c r="N21" s="200"/>
      <c r="O21" s="200" t="s">
        <v>1378</v>
      </c>
      <c r="P21" s="200"/>
      <c r="Q21" s="201" t="s">
        <v>385</v>
      </c>
      <c r="R21" s="201"/>
      <c r="S21" s="33" t="s">
        <v>1377</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1200</v>
      </c>
      <c r="F25" s="40"/>
      <c r="G25" s="40"/>
      <c r="H25" s="41"/>
      <c r="I25" s="41"/>
      <c r="J25" s="41"/>
      <c r="K25" s="41"/>
      <c r="L25" s="41"/>
      <c r="M25" s="41"/>
      <c r="N25" s="41"/>
      <c r="O25" s="41"/>
      <c r="P25" s="42"/>
      <c r="Q25" s="42"/>
      <c r="R25" s="43" t="s">
        <v>1376</v>
      </c>
      <c r="S25" s="44" t="s">
        <v>10</v>
      </c>
      <c r="T25" s="42"/>
      <c r="U25" s="44" t="s">
        <v>1375</v>
      </c>
      <c r="V25" s="42"/>
      <c r="W25" s="45">
        <f>+IF(ISERR(U25/R25*100),"N/A",ROUND(U25/R25*100,2))</f>
        <v>82.35</v>
      </c>
    </row>
    <row r="26" spans="2:27" ht="26.25" customHeight="1" thickBot="1">
      <c r="B26" s="219" t="s">
        <v>70</v>
      </c>
      <c r="C26" s="220"/>
      <c r="D26" s="220"/>
      <c r="E26" s="46" t="s">
        <v>1200</v>
      </c>
      <c r="F26" s="46"/>
      <c r="G26" s="46"/>
      <c r="H26" s="47"/>
      <c r="I26" s="47"/>
      <c r="J26" s="47"/>
      <c r="K26" s="47"/>
      <c r="L26" s="47"/>
      <c r="M26" s="47"/>
      <c r="N26" s="47"/>
      <c r="O26" s="47"/>
      <c r="P26" s="48"/>
      <c r="Q26" s="48"/>
      <c r="R26" s="49" t="s">
        <v>1376</v>
      </c>
      <c r="S26" s="50" t="s">
        <v>1376</v>
      </c>
      <c r="T26" s="50">
        <f>+IF(ISERR(S26/R26*100),"N/A",ROUND(S26/R26*100,2))</f>
        <v>100</v>
      </c>
      <c r="U26" s="50" t="s">
        <v>1375</v>
      </c>
      <c r="V26" s="50">
        <f>+IF(ISERR(U26/S26*100),"N/A",ROUND(U26/S26*100,2))</f>
        <v>82.35</v>
      </c>
      <c r="W26" s="51">
        <f>+IF(ISERR(U26/R26*100),"N/A",ROUND(U26/R26*100,2))</f>
        <v>82.35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2223</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2224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48"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2225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42"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1408</v>
      </c>
      <c r="D4" s="164" t="s">
        <v>1407</v>
      </c>
      <c r="E4" s="164"/>
      <c r="F4" s="164"/>
      <c r="G4" s="164"/>
      <c r="H4" s="165"/>
      <c r="I4" s="16"/>
      <c r="J4" s="166" t="s">
        <v>6</v>
      </c>
      <c r="K4" s="164"/>
      <c r="L4" s="15" t="s">
        <v>1406</v>
      </c>
      <c r="M4" s="167" t="s">
        <v>1405</v>
      </c>
      <c r="N4" s="167"/>
      <c r="O4" s="167"/>
      <c r="P4" s="167"/>
      <c r="Q4" s="168"/>
      <c r="R4" s="17"/>
      <c r="S4" s="169" t="s">
        <v>2095</v>
      </c>
      <c r="T4" s="170"/>
      <c r="U4" s="170"/>
      <c r="V4" s="171" t="s">
        <v>1404</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1396</v>
      </c>
      <c r="D6" s="173" t="s">
        <v>1403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1402</v>
      </c>
      <c r="K8" s="24" t="s">
        <v>1402</v>
      </c>
      <c r="L8" s="24" t="s">
        <v>1401</v>
      </c>
      <c r="M8" s="24" t="s">
        <v>1400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1399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1398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1397</v>
      </c>
      <c r="C21" s="199"/>
      <c r="D21" s="199"/>
      <c r="E21" s="199"/>
      <c r="F21" s="199"/>
      <c r="G21" s="199"/>
      <c r="H21" s="199"/>
      <c r="I21" s="199"/>
      <c r="J21" s="199"/>
      <c r="K21" s="199"/>
      <c r="L21" s="199"/>
      <c r="M21" s="200" t="s">
        <v>1396</v>
      </c>
      <c r="N21" s="200"/>
      <c r="O21" s="200" t="s">
        <v>1395</v>
      </c>
      <c r="P21" s="200"/>
      <c r="Q21" s="201" t="s">
        <v>52</v>
      </c>
      <c r="R21" s="201"/>
      <c r="S21" s="33" t="s">
        <v>1394</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1392</v>
      </c>
      <c r="F25" s="40"/>
      <c r="G25" s="40"/>
      <c r="H25" s="41"/>
      <c r="I25" s="41"/>
      <c r="J25" s="41"/>
      <c r="K25" s="41"/>
      <c r="L25" s="41"/>
      <c r="M25" s="41"/>
      <c r="N25" s="41"/>
      <c r="O25" s="41"/>
      <c r="P25" s="42"/>
      <c r="Q25" s="42"/>
      <c r="R25" s="43" t="s">
        <v>1393</v>
      </c>
      <c r="S25" s="44" t="s">
        <v>10</v>
      </c>
      <c r="T25" s="42"/>
      <c r="U25" s="44" t="s">
        <v>1390</v>
      </c>
      <c r="V25" s="42"/>
      <c r="W25" s="45">
        <f>+IF(ISERR(U25/R25*100),"N/A",ROUND(U25/R25*100,2))</f>
        <v>30.43</v>
      </c>
    </row>
    <row r="26" spans="2:27" ht="26.25" customHeight="1" thickBot="1">
      <c r="B26" s="219" t="s">
        <v>70</v>
      </c>
      <c r="C26" s="220"/>
      <c r="D26" s="220"/>
      <c r="E26" s="46" t="s">
        <v>1392</v>
      </c>
      <c r="F26" s="46"/>
      <c r="G26" s="46"/>
      <c r="H26" s="47"/>
      <c r="I26" s="47"/>
      <c r="J26" s="47"/>
      <c r="K26" s="47"/>
      <c r="L26" s="47"/>
      <c r="M26" s="47"/>
      <c r="N26" s="47"/>
      <c r="O26" s="47"/>
      <c r="P26" s="48"/>
      <c r="Q26" s="48"/>
      <c r="R26" s="49" t="s">
        <v>1391</v>
      </c>
      <c r="S26" s="50" t="s">
        <v>1390</v>
      </c>
      <c r="T26" s="50">
        <f>+IF(ISERR(S26/R26*100),"N/A",ROUND(S26/R26*100,2))</f>
        <v>42.22</v>
      </c>
      <c r="U26" s="50" t="s">
        <v>1390</v>
      </c>
      <c r="V26" s="50">
        <f>+IF(ISERR(U26/S26*100),"N/A",ROUND(U26/S26*100,2))</f>
        <v>100</v>
      </c>
      <c r="W26" s="51">
        <f>+IF(ISERR(U26/R26*100),"N/A",ROUND(U26/R26*100,2))</f>
        <v>42.22</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2220</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09.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2221</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2222</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1408</v>
      </c>
      <c r="D4" s="164" t="s">
        <v>1407</v>
      </c>
      <c r="E4" s="164"/>
      <c r="F4" s="164"/>
      <c r="G4" s="164"/>
      <c r="H4" s="165"/>
      <c r="I4" s="16"/>
      <c r="J4" s="166" t="s">
        <v>6</v>
      </c>
      <c r="K4" s="164"/>
      <c r="L4" s="15" t="s">
        <v>1422</v>
      </c>
      <c r="M4" s="167" t="s">
        <v>1421</v>
      </c>
      <c r="N4" s="167"/>
      <c r="O4" s="167"/>
      <c r="P4" s="167"/>
      <c r="Q4" s="168"/>
      <c r="R4" s="17"/>
      <c r="S4" s="169" t="s">
        <v>2095</v>
      </c>
      <c r="T4" s="170"/>
      <c r="U4" s="170"/>
      <c r="V4" s="171" t="s">
        <v>1420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1415</v>
      </c>
      <c r="D6" s="173" t="s">
        <v>1419</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20.75" customHeight="1" thickTop="1" thickBot="1">
      <c r="B10" s="25" t="s">
        <v>21</v>
      </c>
      <c r="C10" s="171" t="s">
        <v>1418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1417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1416</v>
      </c>
      <c r="C21" s="199"/>
      <c r="D21" s="199"/>
      <c r="E21" s="199"/>
      <c r="F21" s="199"/>
      <c r="G21" s="199"/>
      <c r="H21" s="199"/>
      <c r="I21" s="199"/>
      <c r="J21" s="199"/>
      <c r="K21" s="199"/>
      <c r="L21" s="199"/>
      <c r="M21" s="200" t="s">
        <v>1415</v>
      </c>
      <c r="N21" s="200"/>
      <c r="O21" s="200" t="s">
        <v>48</v>
      </c>
      <c r="P21" s="200"/>
      <c r="Q21" s="201" t="s">
        <v>49</v>
      </c>
      <c r="R21" s="201"/>
      <c r="S21" s="33" t="s">
        <v>1414</v>
      </c>
      <c r="T21" s="33" t="s">
        <v>1413</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1411</v>
      </c>
      <c r="F25" s="40"/>
      <c r="G25" s="40"/>
      <c r="H25" s="41"/>
      <c r="I25" s="41"/>
      <c r="J25" s="41"/>
      <c r="K25" s="41"/>
      <c r="L25" s="41"/>
      <c r="M25" s="41"/>
      <c r="N25" s="41"/>
      <c r="O25" s="41"/>
      <c r="P25" s="42"/>
      <c r="Q25" s="42"/>
      <c r="R25" s="43" t="s">
        <v>1412</v>
      </c>
      <c r="S25" s="44" t="s">
        <v>10</v>
      </c>
      <c r="T25" s="42"/>
      <c r="U25" s="44" t="s">
        <v>103</v>
      </c>
      <c r="V25" s="42"/>
      <c r="W25" s="45">
        <f>+IF(ISERR(U25/R25*100),"N/A",ROUND(U25/R25*100,2))</f>
        <v>0</v>
      </c>
    </row>
    <row r="26" spans="2:27" ht="26.25" customHeight="1" thickBot="1">
      <c r="B26" s="219" t="s">
        <v>70</v>
      </c>
      <c r="C26" s="220"/>
      <c r="D26" s="220"/>
      <c r="E26" s="46" t="s">
        <v>1411</v>
      </c>
      <c r="F26" s="46"/>
      <c r="G26" s="46"/>
      <c r="H26" s="47"/>
      <c r="I26" s="47"/>
      <c r="J26" s="47"/>
      <c r="K26" s="47"/>
      <c r="L26" s="47"/>
      <c r="M26" s="47"/>
      <c r="N26" s="47"/>
      <c r="O26" s="47"/>
      <c r="P26" s="48"/>
      <c r="Q26" s="48"/>
      <c r="R26" s="49" t="s">
        <v>1410</v>
      </c>
      <c r="S26" s="50" t="s">
        <v>1409</v>
      </c>
      <c r="T26" s="50">
        <f>+IF(ISERR(S26/R26*100),"N/A",ROUND(S26/R26*100,2))</f>
        <v>98.22</v>
      </c>
      <c r="U26" s="50" t="s">
        <v>103</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2217</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2218</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2219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102</v>
      </c>
      <c r="D4" s="164" t="s">
        <v>101</v>
      </c>
      <c r="E4" s="164"/>
      <c r="F4" s="164"/>
      <c r="G4" s="164"/>
      <c r="H4" s="165"/>
      <c r="I4" s="16"/>
      <c r="J4" s="166" t="s">
        <v>6</v>
      </c>
      <c r="K4" s="164"/>
      <c r="L4" s="15" t="s">
        <v>160</v>
      </c>
      <c r="M4" s="167" t="s">
        <v>159</v>
      </c>
      <c r="N4" s="167"/>
      <c r="O4" s="167"/>
      <c r="P4" s="167"/>
      <c r="Q4" s="168"/>
      <c r="R4" s="17"/>
      <c r="S4" s="169" t="s">
        <v>2095</v>
      </c>
      <c r="T4" s="170"/>
      <c r="U4" s="170"/>
      <c r="V4" s="171" t="s">
        <v>158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150</v>
      </c>
      <c r="D6" s="173" t="s">
        <v>157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126</v>
      </c>
      <c r="D7" s="160" t="s">
        <v>156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155</v>
      </c>
      <c r="K8" s="24" t="s">
        <v>154</v>
      </c>
      <c r="L8" s="24" t="s">
        <v>155</v>
      </c>
      <c r="M8" s="24" t="s">
        <v>154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72.5" customHeight="1" thickTop="1" thickBot="1">
      <c r="B10" s="25" t="s">
        <v>21</v>
      </c>
      <c r="C10" s="171" t="s">
        <v>153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151</v>
      </c>
      <c r="C21" s="199"/>
      <c r="D21" s="199"/>
      <c r="E21" s="199"/>
      <c r="F21" s="199"/>
      <c r="G21" s="199"/>
      <c r="H21" s="199"/>
      <c r="I21" s="199"/>
      <c r="J21" s="199"/>
      <c r="K21" s="199"/>
      <c r="L21" s="199"/>
      <c r="M21" s="200" t="s">
        <v>150</v>
      </c>
      <c r="N21" s="200"/>
      <c r="O21" s="200" t="s">
        <v>48</v>
      </c>
      <c r="P21" s="200"/>
      <c r="Q21" s="201" t="s">
        <v>49</v>
      </c>
      <c r="R21" s="201"/>
      <c r="S21" s="33" t="s">
        <v>50</v>
      </c>
      <c r="T21" s="33" t="s">
        <v>53</v>
      </c>
      <c r="U21" s="33" t="s">
        <v>149</v>
      </c>
      <c r="V21" s="33">
        <f t="shared" ref="V21:V29" si="0">+IF(ISERR(U21/T21*100),"N/A",ROUND(U21/T21*100,2))</f>
        <v>656</v>
      </c>
      <c r="W21" s="34">
        <f t="shared" ref="W21:W29" si="1">+IF(ISERR(U21/S21*100),"N/A",ROUND(U21/S21*100,2))</f>
        <v>164</v>
      </c>
    </row>
    <row r="22" spans="2:27" ht="56.25" customHeight="1">
      <c r="B22" s="198" t="s">
        <v>148</v>
      </c>
      <c r="C22" s="199"/>
      <c r="D22" s="199"/>
      <c r="E22" s="199"/>
      <c r="F22" s="199"/>
      <c r="G22" s="199"/>
      <c r="H22" s="199"/>
      <c r="I22" s="199"/>
      <c r="J22" s="199"/>
      <c r="K22" s="199"/>
      <c r="L22" s="199"/>
      <c r="M22" s="200" t="s">
        <v>126</v>
      </c>
      <c r="N22" s="200"/>
      <c r="O22" s="200" t="s">
        <v>147</v>
      </c>
      <c r="P22" s="200"/>
      <c r="Q22" s="201" t="s">
        <v>49</v>
      </c>
      <c r="R22" s="201"/>
      <c r="S22" s="33" t="s">
        <v>87</v>
      </c>
      <c r="T22" s="33" t="s">
        <v>124</v>
      </c>
      <c r="U22" s="33" t="s">
        <v>103</v>
      </c>
      <c r="V22" s="33">
        <f t="shared" si="0"/>
        <v>0</v>
      </c>
      <c r="W22" s="34">
        <f t="shared" si="1"/>
        <v>0</v>
      </c>
    </row>
    <row r="23" spans="2:27" ht="56.25" customHeight="1">
      <c r="B23" s="198" t="s">
        <v>146</v>
      </c>
      <c r="C23" s="199"/>
      <c r="D23" s="199"/>
      <c r="E23" s="199"/>
      <c r="F23" s="199"/>
      <c r="G23" s="199"/>
      <c r="H23" s="199"/>
      <c r="I23" s="199"/>
      <c r="J23" s="199"/>
      <c r="K23" s="199"/>
      <c r="L23" s="199"/>
      <c r="M23" s="200" t="s">
        <v>126</v>
      </c>
      <c r="N23" s="200"/>
      <c r="O23" s="200" t="s">
        <v>79</v>
      </c>
      <c r="P23" s="200"/>
      <c r="Q23" s="201" t="s">
        <v>52</v>
      </c>
      <c r="R23" s="201"/>
      <c r="S23" s="33" t="s">
        <v>124</v>
      </c>
      <c r="T23" s="33" t="s">
        <v>54</v>
      </c>
      <c r="U23" s="33" t="s">
        <v>54</v>
      </c>
      <c r="V23" s="33" t="str">
        <f t="shared" si="0"/>
        <v>N/A</v>
      </c>
      <c r="W23" s="34" t="str">
        <f t="shared" si="1"/>
        <v>N/A</v>
      </c>
    </row>
    <row r="24" spans="2:27" ht="56.25" customHeight="1">
      <c r="B24" s="198" t="s">
        <v>145</v>
      </c>
      <c r="C24" s="199"/>
      <c r="D24" s="199"/>
      <c r="E24" s="199"/>
      <c r="F24" s="199"/>
      <c r="G24" s="199"/>
      <c r="H24" s="199"/>
      <c r="I24" s="199"/>
      <c r="J24" s="199"/>
      <c r="K24" s="199"/>
      <c r="L24" s="199"/>
      <c r="M24" s="200" t="s">
        <v>126</v>
      </c>
      <c r="N24" s="200"/>
      <c r="O24" s="200" t="s">
        <v>79</v>
      </c>
      <c r="P24" s="200"/>
      <c r="Q24" s="201" t="s">
        <v>49</v>
      </c>
      <c r="R24" s="201"/>
      <c r="S24" s="33" t="s">
        <v>143</v>
      </c>
      <c r="T24" s="33" t="s">
        <v>87</v>
      </c>
      <c r="U24" s="33" t="s">
        <v>124</v>
      </c>
      <c r="V24" s="33">
        <f t="shared" si="0"/>
        <v>50</v>
      </c>
      <c r="W24" s="34">
        <f t="shared" si="1"/>
        <v>33.33</v>
      </c>
    </row>
    <row r="25" spans="2:27" ht="56.25" customHeight="1">
      <c r="B25" s="198" t="s">
        <v>144</v>
      </c>
      <c r="C25" s="199"/>
      <c r="D25" s="199"/>
      <c r="E25" s="199"/>
      <c r="F25" s="199"/>
      <c r="G25" s="199"/>
      <c r="H25" s="199"/>
      <c r="I25" s="199"/>
      <c r="J25" s="199"/>
      <c r="K25" s="199"/>
      <c r="L25" s="199"/>
      <c r="M25" s="200" t="s">
        <v>126</v>
      </c>
      <c r="N25" s="200"/>
      <c r="O25" s="200" t="s">
        <v>79</v>
      </c>
      <c r="P25" s="200"/>
      <c r="Q25" s="201" t="s">
        <v>49</v>
      </c>
      <c r="R25" s="201"/>
      <c r="S25" s="33" t="s">
        <v>143</v>
      </c>
      <c r="T25" s="33" t="s">
        <v>87</v>
      </c>
      <c r="U25" s="33" t="s">
        <v>124</v>
      </c>
      <c r="V25" s="33">
        <f t="shared" si="0"/>
        <v>50</v>
      </c>
      <c r="W25" s="34">
        <f t="shared" si="1"/>
        <v>33.33</v>
      </c>
    </row>
    <row r="26" spans="2:27" ht="56.25" customHeight="1">
      <c r="B26" s="198" t="s">
        <v>142</v>
      </c>
      <c r="C26" s="199"/>
      <c r="D26" s="199"/>
      <c r="E26" s="199"/>
      <c r="F26" s="199"/>
      <c r="G26" s="199"/>
      <c r="H26" s="199"/>
      <c r="I26" s="199"/>
      <c r="J26" s="199"/>
      <c r="K26" s="199"/>
      <c r="L26" s="199"/>
      <c r="M26" s="200" t="s">
        <v>126</v>
      </c>
      <c r="N26" s="200"/>
      <c r="O26" s="200" t="s">
        <v>141</v>
      </c>
      <c r="P26" s="200"/>
      <c r="Q26" s="201" t="s">
        <v>49</v>
      </c>
      <c r="R26" s="201"/>
      <c r="S26" s="33" t="s">
        <v>140</v>
      </c>
      <c r="T26" s="33" t="s">
        <v>139</v>
      </c>
      <c r="U26" s="33" t="s">
        <v>138</v>
      </c>
      <c r="V26" s="33">
        <f t="shared" si="0"/>
        <v>50</v>
      </c>
      <c r="W26" s="34">
        <f t="shared" si="1"/>
        <v>13.33</v>
      </c>
    </row>
    <row r="27" spans="2:27" ht="56.25" customHeight="1">
      <c r="B27" s="198" t="s">
        <v>137</v>
      </c>
      <c r="C27" s="199"/>
      <c r="D27" s="199"/>
      <c r="E27" s="199"/>
      <c r="F27" s="199"/>
      <c r="G27" s="199"/>
      <c r="H27" s="199"/>
      <c r="I27" s="199"/>
      <c r="J27" s="199"/>
      <c r="K27" s="199"/>
      <c r="L27" s="199"/>
      <c r="M27" s="200" t="s">
        <v>126</v>
      </c>
      <c r="N27" s="200"/>
      <c r="O27" s="200" t="s">
        <v>136</v>
      </c>
      <c r="P27" s="200"/>
      <c r="Q27" s="201" t="s">
        <v>49</v>
      </c>
      <c r="R27" s="201"/>
      <c r="S27" s="33" t="s">
        <v>135</v>
      </c>
      <c r="T27" s="33" t="s">
        <v>134</v>
      </c>
      <c r="U27" s="33" t="s">
        <v>133</v>
      </c>
      <c r="V27" s="33">
        <f t="shared" si="0"/>
        <v>91.18</v>
      </c>
      <c r="W27" s="34">
        <f t="shared" si="1"/>
        <v>30.24</v>
      </c>
    </row>
    <row r="28" spans="2:27" ht="56.25" customHeight="1">
      <c r="B28" s="198" t="s">
        <v>132</v>
      </c>
      <c r="C28" s="199"/>
      <c r="D28" s="199"/>
      <c r="E28" s="199"/>
      <c r="F28" s="199"/>
      <c r="G28" s="199"/>
      <c r="H28" s="199"/>
      <c r="I28" s="199"/>
      <c r="J28" s="199"/>
      <c r="K28" s="199"/>
      <c r="L28" s="199"/>
      <c r="M28" s="200" t="s">
        <v>126</v>
      </c>
      <c r="N28" s="200"/>
      <c r="O28" s="200" t="s">
        <v>131</v>
      </c>
      <c r="P28" s="200"/>
      <c r="Q28" s="201" t="s">
        <v>49</v>
      </c>
      <c r="R28" s="201"/>
      <c r="S28" s="33" t="s">
        <v>130</v>
      </c>
      <c r="T28" s="33" t="s">
        <v>129</v>
      </c>
      <c r="U28" s="33" t="s">
        <v>128</v>
      </c>
      <c r="V28" s="33">
        <f t="shared" si="0"/>
        <v>193.65</v>
      </c>
      <c r="W28" s="34">
        <f t="shared" si="1"/>
        <v>51.53</v>
      </c>
    </row>
    <row r="29" spans="2:27" ht="56.25" customHeight="1" thickBot="1">
      <c r="B29" s="198" t="s">
        <v>127</v>
      </c>
      <c r="C29" s="199"/>
      <c r="D29" s="199"/>
      <c r="E29" s="199"/>
      <c r="F29" s="199"/>
      <c r="G29" s="199"/>
      <c r="H29" s="199"/>
      <c r="I29" s="199"/>
      <c r="J29" s="199"/>
      <c r="K29" s="199"/>
      <c r="L29" s="199"/>
      <c r="M29" s="200" t="s">
        <v>126</v>
      </c>
      <c r="N29" s="200"/>
      <c r="O29" s="200" t="s">
        <v>125</v>
      </c>
      <c r="P29" s="200"/>
      <c r="Q29" s="201" t="s">
        <v>52</v>
      </c>
      <c r="R29" s="201"/>
      <c r="S29" s="33" t="s">
        <v>124</v>
      </c>
      <c r="T29" s="33" t="s">
        <v>54</v>
      </c>
      <c r="U29" s="33" t="s">
        <v>54</v>
      </c>
      <c r="V29" s="33" t="str">
        <f t="shared" si="0"/>
        <v>N/A</v>
      </c>
      <c r="W29" s="34" t="str">
        <f t="shared" si="1"/>
        <v>N/A</v>
      </c>
    </row>
    <row r="30" spans="2:27" ht="21.75" customHeight="1" thickTop="1" thickBot="1">
      <c r="B30" s="9" t="s">
        <v>62</v>
      </c>
      <c r="C30" s="10"/>
      <c r="D30" s="10"/>
      <c r="E30" s="10"/>
      <c r="F30" s="10"/>
      <c r="G30" s="10"/>
      <c r="H30" s="11"/>
      <c r="I30" s="11"/>
      <c r="J30" s="11"/>
      <c r="K30" s="11"/>
      <c r="L30" s="11"/>
      <c r="M30" s="11"/>
      <c r="N30" s="11"/>
      <c r="O30" s="11"/>
      <c r="P30" s="11"/>
      <c r="Q30" s="11"/>
      <c r="R30" s="11"/>
      <c r="S30" s="11"/>
      <c r="T30" s="11"/>
      <c r="U30" s="11"/>
      <c r="V30" s="11"/>
      <c r="W30" s="12"/>
      <c r="X30" s="35"/>
    </row>
    <row r="31" spans="2:27" ht="29.25" customHeight="1" thickTop="1" thickBot="1">
      <c r="B31" s="211" t="s">
        <v>2377</v>
      </c>
      <c r="C31" s="212"/>
      <c r="D31" s="212"/>
      <c r="E31" s="212"/>
      <c r="F31" s="212"/>
      <c r="G31" s="212"/>
      <c r="H31" s="212"/>
      <c r="I31" s="212"/>
      <c r="J31" s="212"/>
      <c r="K31" s="212"/>
      <c r="L31" s="212"/>
      <c r="M31" s="212"/>
      <c r="N31" s="212"/>
      <c r="O31" s="212"/>
      <c r="P31" s="212"/>
      <c r="Q31" s="213"/>
      <c r="R31" s="36" t="s">
        <v>41</v>
      </c>
      <c r="S31" s="185" t="s">
        <v>42</v>
      </c>
      <c r="T31" s="185"/>
      <c r="U31" s="37" t="s">
        <v>63</v>
      </c>
      <c r="V31" s="184" t="s">
        <v>64</v>
      </c>
      <c r="W31" s="186"/>
    </row>
    <row r="32" spans="2:27" ht="30.75" customHeight="1" thickBot="1">
      <c r="B32" s="214"/>
      <c r="C32" s="215"/>
      <c r="D32" s="215"/>
      <c r="E32" s="215"/>
      <c r="F32" s="215"/>
      <c r="G32" s="215"/>
      <c r="H32" s="215"/>
      <c r="I32" s="215"/>
      <c r="J32" s="215"/>
      <c r="K32" s="215"/>
      <c r="L32" s="215"/>
      <c r="M32" s="215"/>
      <c r="N32" s="215"/>
      <c r="O32" s="215"/>
      <c r="P32" s="215"/>
      <c r="Q32" s="216"/>
      <c r="R32" s="38" t="s">
        <v>65</v>
      </c>
      <c r="S32" s="38" t="s">
        <v>65</v>
      </c>
      <c r="T32" s="38" t="s">
        <v>48</v>
      </c>
      <c r="U32" s="38" t="s">
        <v>65</v>
      </c>
      <c r="V32" s="38" t="s">
        <v>66</v>
      </c>
      <c r="W32" s="39" t="s">
        <v>52</v>
      </c>
      <c r="Y32" s="35"/>
    </row>
    <row r="33" spans="2:23" ht="23.25" customHeight="1" thickBot="1">
      <c r="B33" s="217" t="s">
        <v>67</v>
      </c>
      <c r="C33" s="218"/>
      <c r="D33" s="218"/>
      <c r="E33" s="40" t="s">
        <v>122</v>
      </c>
      <c r="F33" s="40"/>
      <c r="G33" s="40"/>
      <c r="H33" s="41"/>
      <c r="I33" s="41"/>
      <c r="J33" s="41"/>
      <c r="K33" s="41"/>
      <c r="L33" s="41"/>
      <c r="M33" s="41"/>
      <c r="N33" s="41"/>
      <c r="O33" s="41"/>
      <c r="P33" s="42"/>
      <c r="Q33" s="42"/>
      <c r="R33" s="43" t="s">
        <v>123</v>
      </c>
      <c r="S33" s="44" t="s">
        <v>10</v>
      </c>
      <c r="T33" s="42"/>
      <c r="U33" s="44" t="s">
        <v>120</v>
      </c>
      <c r="V33" s="42"/>
      <c r="W33" s="45">
        <f>+IF(ISERR(U33/R33*100),"N/A",ROUND(U33/R33*100,2))</f>
        <v>5.81</v>
      </c>
    </row>
    <row r="34" spans="2:23" ht="26.25" customHeight="1">
      <c r="B34" s="219" t="s">
        <v>70</v>
      </c>
      <c r="C34" s="220"/>
      <c r="D34" s="220"/>
      <c r="E34" s="46" t="s">
        <v>122</v>
      </c>
      <c r="F34" s="46"/>
      <c r="G34" s="46"/>
      <c r="H34" s="47"/>
      <c r="I34" s="47"/>
      <c r="J34" s="47"/>
      <c r="K34" s="47"/>
      <c r="L34" s="47"/>
      <c r="M34" s="47"/>
      <c r="N34" s="47"/>
      <c r="O34" s="47"/>
      <c r="P34" s="48"/>
      <c r="Q34" s="48"/>
      <c r="R34" s="49" t="s">
        <v>121</v>
      </c>
      <c r="S34" s="50" t="s">
        <v>120</v>
      </c>
      <c r="T34" s="50">
        <f>+IF(ISERR(S34/R34*100),"N/A",ROUND(S34/R34*100,2))</f>
        <v>16.47</v>
      </c>
      <c r="U34" s="50" t="s">
        <v>120</v>
      </c>
      <c r="V34" s="50">
        <f>+IF(ISERR(U34/S34*100),"N/A",ROUND(U34/S34*100,2))</f>
        <v>100</v>
      </c>
      <c r="W34" s="51">
        <f>+IF(ISERR(U34/R34*100),"N/A",ROUND(U34/R34*100,2))</f>
        <v>16.47</v>
      </c>
    </row>
    <row r="35" spans="2:23" ht="23.25" customHeight="1" thickBot="1">
      <c r="B35" s="217" t="s">
        <v>67</v>
      </c>
      <c r="C35" s="218"/>
      <c r="D35" s="218"/>
      <c r="E35" s="40" t="s">
        <v>118</v>
      </c>
      <c r="F35" s="40"/>
      <c r="G35" s="40"/>
      <c r="H35" s="41"/>
      <c r="I35" s="41"/>
      <c r="J35" s="41"/>
      <c r="K35" s="41"/>
      <c r="L35" s="41"/>
      <c r="M35" s="41"/>
      <c r="N35" s="41"/>
      <c r="O35" s="41"/>
      <c r="P35" s="42"/>
      <c r="Q35" s="42"/>
      <c r="R35" s="43" t="s">
        <v>119</v>
      </c>
      <c r="S35" s="44" t="s">
        <v>10</v>
      </c>
      <c r="T35" s="42"/>
      <c r="U35" s="44" t="s">
        <v>69</v>
      </c>
      <c r="V35" s="42"/>
      <c r="W35" s="45">
        <f>+IF(ISERR(U35/R35*100),"N/A",ROUND(U35/R35*100,2))</f>
        <v>0.41</v>
      </c>
    </row>
    <row r="36" spans="2:23" ht="26.25" customHeight="1" thickBot="1">
      <c r="B36" s="219" t="s">
        <v>70</v>
      </c>
      <c r="C36" s="220"/>
      <c r="D36" s="220"/>
      <c r="E36" s="46" t="s">
        <v>118</v>
      </c>
      <c r="F36" s="46"/>
      <c r="G36" s="46"/>
      <c r="H36" s="47"/>
      <c r="I36" s="47"/>
      <c r="J36" s="47"/>
      <c r="K36" s="47"/>
      <c r="L36" s="47"/>
      <c r="M36" s="47"/>
      <c r="N36" s="47"/>
      <c r="O36" s="47"/>
      <c r="P36" s="48"/>
      <c r="Q36" s="48"/>
      <c r="R36" s="49" t="s">
        <v>117</v>
      </c>
      <c r="S36" s="50" t="s">
        <v>116</v>
      </c>
      <c r="T36" s="50">
        <f>+IF(ISERR(S36/R36*100),"N/A",ROUND(S36/R36*100,2))</f>
        <v>55.83</v>
      </c>
      <c r="U36" s="50" t="s">
        <v>69</v>
      </c>
      <c r="V36" s="50">
        <f>+IF(ISERR(U36/S36*100),"N/A",ROUND(U36/S36*100,2))</f>
        <v>7.0000000000000007E-2</v>
      </c>
      <c r="W36" s="51">
        <f>+IF(ISERR(U36/R36*100),"N/A",ROUND(U36/R36*100,2))</f>
        <v>0.04</v>
      </c>
    </row>
    <row r="37" spans="2:23" ht="22.5" customHeight="1" thickTop="1" thickBot="1">
      <c r="B37" s="9" t="s">
        <v>72</v>
      </c>
      <c r="C37" s="10"/>
      <c r="D37" s="10"/>
      <c r="E37" s="10"/>
      <c r="F37" s="10"/>
      <c r="G37" s="10"/>
      <c r="H37" s="11"/>
      <c r="I37" s="11"/>
      <c r="J37" s="11"/>
      <c r="K37" s="11"/>
      <c r="L37" s="11"/>
      <c r="M37" s="11"/>
      <c r="N37" s="11"/>
      <c r="O37" s="11"/>
      <c r="P37" s="11"/>
      <c r="Q37" s="11"/>
      <c r="R37" s="11"/>
      <c r="S37" s="11"/>
      <c r="T37" s="11"/>
      <c r="U37" s="11"/>
      <c r="V37" s="11"/>
      <c r="W37" s="12"/>
    </row>
    <row r="38" spans="2:23" ht="37.5" customHeight="1" thickTop="1">
      <c r="B38" s="202" t="s">
        <v>2364</v>
      </c>
      <c r="C38" s="203"/>
      <c r="D38" s="203"/>
      <c r="E38" s="203"/>
      <c r="F38" s="203"/>
      <c r="G38" s="203"/>
      <c r="H38" s="203"/>
      <c r="I38" s="203"/>
      <c r="J38" s="203"/>
      <c r="K38" s="203"/>
      <c r="L38" s="203"/>
      <c r="M38" s="203"/>
      <c r="N38" s="203"/>
      <c r="O38" s="203"/>
      <c r="P38" s="203"/>
      <c r="Q38" s="203"/>
      <c r="R38" s="203"/>
      <c r="S38" s="203"/>
      <c r="T38" s="203"/>
      <c r="U38" s="203"/>
      <c r="V38" s="203"/>
      <c r="W38" s="204"/>
    </row>
    <row r="39" spans="2:23" ht="269.25" customHeight="1" thickBot="1">
      <c r="B39" s="205"/>
      <c r="C39" s="206"/>
      <c r="D39" s="206"/>
      <c r="E39" s="206"/>
      <c r="F39" s="206"/>
      <c r="G39" s="206"/>
      <c r="H39" s="206"/>
      <c r="I39" s="206"/>
      <c r="J39" s="206"/>
      <c r="K39" s="206"/>
      <c r="L39" s="206"/>
      <c r="M39" s="206"/>
      <c r="N39" s="206"/>
      <c r="O39" s="206"/>
      <c r="P39" s="206"/>
      <c r="Q39" s="206"/>
      <c r="R39" s="206"/>
      <c r="S39" s="206"/>
      <c r="T39" s="206"/>
      <c r="U39" s="206"/>
      <c r="V39" s="206"/>
      <c r="W39" s="207"/>
    </row>
    <row r="40" spans="2:23" ht="37.5" customHeight="1" thickTop="1">
      <c r="B40" s="202" t="s">
        <v>2365</v>
      </c>
      <c r="C40" s="203"/>
      <c r="D40" s="203"/>
      <c r="E40" s="203"/>
      <c r="F40" s="203"/>
      <c r="G40" s="203"/>
      <c r="H40" s="203"/>
      <c r="I40" s="203"/>
      <c r="J40" s="203"/>
      <c r="K40" s="203"/>
      <c r="L40" s="203"/>
      <c r="M40" s="203"/>
      <c r="N40" s="203"/>
      <c r="O40" s="203"/>
      <c r="P40" s="203"/>
      <c r="Q40" s="203"/>
      <c r="R40" s="203"/>
      <c r="S40" s="203"/>
      <c r="T40" s="203"/>
      <c r="U40" s="203"/>
      <c r="V40" s="203"/>
      <c r="W40" s="204"/>
    </row>
    <row r="41" spans="2:23" ht="141.75" customHeight="1" thickBot="1">
      <c r="B41" s="205"/>
      <c r="C41" s="206"/>
      <c r="D41" s="206"/>
      <c r="E41" s="206"/>
      <c r="F41" s="206"/>
      <c r="G41" s="206"/>
      <c r="H41" s="206"/>
      <c r="I41" s="206"/>
      <c r="J41" s="206"/>
      <c r="K41" s="206"/>
      <c r="L41" s="206"/>
      <c r="M41" s="206"/>
      <c r="N41" s="206"/>
      <c r="O41" s="206"/>
      <c r="P41" s="206"/>
      <c r="Q41" s="206"/>
      <c r="R41" s="206"/>
      <c r="S41" s="206"/>
      <c r="T41" s="206"/>
      <c r="U41" s="206"/>
      <c r="V41" s="206"/>
      <c r="W41" s="207"/>
    </row>
    <row r="42" spans="2:23" ht="37.5" customHeight="1" thickTop="1">
      <c r="B42" s="202" t="s">
        <v>2366</v>
      </c>
      <c r="C42" s="203"/>
      <c r="D42" s="203"/>
      <c r="E42" s="203"/>
      <c r="F42" s="203"/>
      <c r="G42" s="203"/>
      <c r="H42" s="203"/>
      <c r="I42" s="203"/>
      <c r="J42" s="203"/>
      <c r="K42" s="203"/>
      <c r="L42" s="203"/>
      <c r="M42" s="203"/>
      <c r="N42" s="203"/>
      <c r="O42" s="203"/>
      <c r="P42" s="203"/>
      <c r="Q42" s="203"/>
      <c r="R42" s="203"/>
      <c r="S42" s="203"/>
      <c r="T42" s="203"/>
      <c r="U42" s="203"/>
      <c r="V42" s="203"/>
      <c r="W42" s="204"/>
    </row>
    <row r="43" spans="2:23" ht="56.25" customHeight="1" thickBot="1">
      <c r="B43" s="208"/>
      <c r="C43" s="209"/>
      <c r="D43" s="209"/>
      <c r="E43" s="209"/>
      <c r="F43" s="209"/>
      <c r="G43" s="209"/>
      <c r="H43" s="209"/>
      <c r="I43" s="209"/>
      <c r="J43" s="209"/>
      <c r="K43" s="209"/>
      <c r="L43" s="209"/>
      <c r="M43" s="209"/>
      <c r="N43" s="209"/>
      <c r="O43" s="209"/>
      <c r="P43" s="209"/>
      <c r="Q43" s="209"/>
      <c r="R43" s="209"/>
      <c r="S43" s="209"/>
      <c r="T43" s="209"/>
      <c r="U43" s="209"/>
      <c r="V43" s="209"/>
      <c r="W43" s="210"/>
    </row>
  </sheetData>
  <mergeCells count="8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6:D36"/>
    <mergeCell ref="B38:W39"/>
    <mergeCell ref="B40:W41"/>
    <mergeCell ref="B42:W43"/>
    <mergeCell ref="B31:Q32"/>
    <mergeCell ref="S31:T31"/>
    <mergeCell ref="V31:W31"/>
    <mergeCell ref="B33:D33"/>
    <mergeCell ref="B34:D34"/>
    <mergeCell ref="B35:D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75" customHeight="1" thickTop="1" thickBot="1">
      <c r="A4" s="13"/>
      <c r="B4" s="14" t="s">
        <v>3</v>
      </c>
      <c r="C4" s="15" t="s">
        <v>1408</v>
      </c>
      <c r="D4" s="164" t="s">
        <v>1407</v>
      </c>
      <c r="E4" s="164"/>
      <c r="F4" s="164"/>
      <c r="G4" s="164"/>
      <c r="H4" s="165"/>
      <c r="I4" s="16"/>
      <c r="J4" s="166" t="s">
        <v>6</v>
      </c>
      <c r="K4" s="164"/>
      <c r="L4" s="15" t="s">
        <v>1438</v>
      </c>
      <c r="M4" s="167" t="s">
        <v>1437</v>
      </c>
      <c r="N4" s="167"/>
      <c r="O4" s="167"/>
      <c r="P4" s="167"/>
      <c r="Q4" s="168"/>
      <c r="R4" s="17"/>
      <c r="S4" s="169" t="s">
        <v>2095</v>
      </c>
      <c r="T4" s="170"/>
      <c r="U4" s="170"/>
      <c r="V4" s="171" t="s">
        <v>1436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1427</v>
      </c>
      <c r="D6" s="173" t="s">
        <v>1435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1434</v>
      </c>
      <c r="K8" s="24" t="s">
        <v>18</v>
      </c>
      <c r="L8" s="24" t="s">
        <v>1433</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1432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1431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1430</v>
      </c>
      <c r="C21" s="199"/>
      <c r="D21" s="199"/>
      <c r="E21" s="199"/>
      <c r="F21" s="199"/>
      <c r="G21" s="199"/>
      <c r="H21" s="199"/>
      <c r="I21" s="199"/>
      <c r="J21" s="199"/>
      <c r="K21" s="199"/>
      <c r="L21" s="199"/>
      <c r="M21" s="200" t="s">
        <v>1427</v>
      </c>
      <c r="N21" s="200"/>
      <c r="O21" s="200" t="s">
        <v>48</v>
      </c>
      <c r="P21" s="200"/>
      <c r="Q21" s="201" t="s">
        <v>49</v>
      </c>
      <c r="R21" s="201"/>
      <c r="S21" s="33" t="s">
        <v>868</v>
      </c>
      <c r="T21" s="33" t="s">
        <v>1281</v>
      </c>
      <c r="U21" s="33" t="s">
        <v>1429</v>
      </c>
      <c r="V21" s="33">
        <f>+IF(ISERR(U21/T21*100),"N/A",ROUND(U21/T21*100,2))</f>
        <v>115.79</v>
      </c>
      <c r="W21" s="34">
        <f>+IF(ISERR(U21/S21*100),"N/A",ROUND(U21/S21*100,2))</f>
        <v>73.33</v>
      </c>
    </row>
    <row r="22" spans="2:27" ht="56.25" customHeight="1" thickBot="1">
      <c r="B22" s="198" t="s">
        <v>1428</v>
      </c>
      <c r="C22" s="199"/>
      <c r="D22" s="199"/>
      <c r="E22" s="199"/>
      <c r="F22" s="199"/>
      <c r="G22" s="199"/>
      <c r="H22" s="199"/>
      <c r="I22" s="199"/>
      <c r="J22" s="199"/>
      <c r="K22" s="199"/>
      <c r="L22" s="199"/>
      <c r="M22" s="200" t="s">
        <v>1427</v>
      </c>
      <c r="N22" s="200"/>
      <c r="O22" s="200" t="s">
        <v>48</v>
      </c>
      <c r="P22" s="200"/>
      <c r="Q22" s="201" t="s">
        <v>52</v>
      </c>
      <c r="R22" s="201"/>
      <c r="S22" s="33" t="s">
        <v>995</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1425</v>
      </c>
      <c r="F26" s="40"/>
      <c r="G26" s="40"/>
      <c r="H26" s="41"/>
      <c r="I26" s="41"/>
      <c r="J26" s="41"/>
      <c r="K26" s="41"/>
      <c r="L26" s="41"/>
      <c r="M26" s="41"/>
      <c r="N26" s="41"/>
      <c r="O26" s="41"/>
      <c r="P26" s="42"/>
      <c r="Q26" s="42"/>
      <c r="R26" s="43" t="s">
        <v>1426</v>
      </c>
      <c r="S26" s="44" t="s">
        <v>10</v>
      </c>
      <c r="T26" s="42"/>
      <c r="U26" s="44" t="s">
        <v>1423</v>
      </c>
      <c r="V26" s="42"/>
      <c r="W26" s="45">
        <f>+IF(ISERR(U26/R26*100),"N/A",ROUND(U26/R26*100,2))</f>
        <v>91</v>
      </c>
    </row>
    <row r="27" spans="2:27" ht="26.25" customHeight="1" thickBot="1">
      <c r="B27" s="219" t="s">
        <v>70</v>
      </c>
      <c r="C27" s="220"/>
      <c r="D27" s="220"/>
      <c r="E27" s="46" t="s">
        <v>1425</v>
      </c>
      <c r="F27" s="46"/>
      <c r="G27" s="46"/>
      <c r="H27" s="47"/>
      <c r="I27" s="47"/>
      <c r="J27" s="47"/>
      <c r="K27" s="47"/>
      <c r="L27" s="47"/>
      <c r="M27" s="47"/>
      <c r="N27" s="47"/>
      <c r="O27" s="47"/>
      <c r="P27" s="48"/>
      <c r="Q27" s="48"/>
      <c r="R27" s="49" t="s">
        <v>1424</v>
      </c>
      <c r="S27" s="50" t="s">
        <v>1423</v>
      </c>
      <c r="T27" s="50">
        <f>+IF(ISERR(S27/R27*100),"N/A",ROUND(S27/R27*100,2))</f>
        <v>94.35</v>
      </c>
      <c r="U27" s="50" t="s">
        <v>1423</v>
      </c>
      <c r="V27" s="50">
        <f>+IF(ISERR(U27/S27*100),"N/A",ROUND(U27/S27*100,2))</f>
        <v>100</v>
      </c>
      <c r="W27" s="51">
        <f>+IF(ISERR(U27/R27*100),"N/A",ROUND(U27/R27*100,2))</f>
        <v>94.35</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2214</v>
      </c>
      <c r="C29" s="203"/>
      <c r="D29" s="203"/>
      <c r="E29" s="203"/>
      <c r="F29" s="203"/>
      <c r="G29" s="203"/>
      <c r="H29" s="203"/>
      <c r="I29" s="203"/>
      <c r="J29" s="203"/>
      <c r="K29" s="203"/>
      <c r="L29" s="203"/>
      <c r="M29" s="203"/>
      <c r="N29" s="203"/>
      <c r="O29" s="203"/>
      <c r="P29" s="203"/>
      <c r="Q29" s="203"/>
      <c r="R29" s="203"/>
      <c r="S29" s="203"/>
      <c r="T29" s="203"/>
      <c r="U29" s="203"/>
      <c r="V29" s="203"/>
      <c r="W29" s="204"/>
    </row>
    <row r="30" spans="2:27" ht="96"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2215</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6.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2216</v>
      </c>
      <c r="C33" s="203"/>
      <c r="D33" s="203"/>
      <c r="E33" s="203"/>
      <c r="F33" s="203"/>
      <c r="G33" s="203"/>
      <c r="H33" s="203"/>
      <c r="I33" s="203"/>
      <c r="J33" s="203"/>
      <c r="K33" s="203"/>
      <c r="L33" s="203"/>
      <c r="M33" s="203"/>
      <c r="N33" s="203"/>
      <c r="O33" s="203"/>
      <c r="P33" s="203"/>
      <c r="Q33" s="203"/>
      <c r="R33" s="203"/>
      <c r="S33" s="203"/>
      <c r="T33" s="203"/>
      <c r="U33" s="203"/>
      <c r="V33" s="203"/>
      <c r="W33" s="204"/>
    </row>
    <row r="34" spans="2:23" ht="42"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X9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16384" width="11.42578125" style="8"/>
  </cols>
  <sheetData>
    <row r="1" spans="1:24"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row>
    <row r="2" spans="1:24"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4"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4" ht="71.25" customHeight="1" thickTop="1" thickBot="1">
      <c r="A4" s="13"/>
      <c r="B4" s="14" t="s">
        <v>3</v>
      </c>
      <c r="C4" s="15" t="s">
        <v>1408</v>
      </c>
      <c r="D4" s="164" t="s">
        <v>1407</v>
      </c>
      <c r="E4" s="164"/>
      <c r="F4" s="164"/>
      <c r="G4" s="164"/>
      <c r="H4" s="165"/>
      <c r="I4" s="16"/>
      <c r="J4" s="166" t="s">
        <v>6</v>
      </c>
      <c r="K4" s="164"/>
      <c r="L4" s="15" t="s">
        <v>1464</v>
      </c>
      <c r="M4" s="167" t="s">
        <v>1463</v>
      </c>
      <c r="N4" s="167"/>
      <c r="O4" s="167"/>
      <c r="P4" s="167"/>
      <c r="Q4" s="168"/>
      <c r="R4" s="17"/>
      <c r="S4" s="169" t="s">
        <v>2095</v>
      </c>
      <c r="T4" s="170"/>
      <c r="U4" s="170"/>
      <c r="V4" s="171" t="s">
        <v>1462</v>
      </c>
      <c r="W4" s="172"/>
    </row>
    <row r="5" spans="1:24"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4" ht="30" customHeight="1" thickBot="1">
      <c r="B6" s="18" t="s">
        <v>11</v>
      </c>
      <c r="C6" s="19" t="s">
        <v>1461</v>
      </c>
      <c r="D6" s="173" t="s">
        <v>1460</v>
      </c>
      <c r="E6" s="173"/>
      <c r="F6" s="173"/>
      <c r="G6" s="173"/>
      <c r="H6" s="173"/>
      <c r="I6" s="20"/>
      <c r="J6" s="174" t="s">
        <v>14</v>
      </c>
      <c r="K6" s="174"/>
      <c r="L6" s="174" t="s">
        <v>15</v>
      </c>
      <c r="M6" s="174"/>
      <c r="N6" s="161" t="s">
        <v>10</v>
      </c>
      <c r="O6" s="161"/>
      <c r="P6" s="161"/>
      <c r="Q6" s="161"/>
      <c r="R6" s="161"/>
      <c r="S6" s="161"/>
      <c r="T6" s="161"/>
      <c r="U6" s="161"/>
      <c r="V6" s="161"/>
      <c r="W6" s="161"/>
    </row>
    <row r="7" spans="1:24" ht="30" customHeight="1" thickBot="1">
      <c r="B7" s="21"/>
      <c r="C7" s="19" t="s">
        <v>1459</v>
      </c>
      <c r="D7" s="160" t="s">
        <v>1458</v>
      </c>
      <c r="E7" s="160"/>
      <c r="F7" s="160"/>
      <c r="G7" s="160"/>
      <c r="H7" s="160"/>
      <c r="I7" s="20"/>
      <c r="J7" s="22" t="s">
        <v>16</v>
      </c>
      <c r="K7" s="22" t="s">
        <v>17</v>
      </c>
      <c r="L7" s="22" t="s">
        <v>16</v>
      </c>
      <c r="M7" s="22" t="s">
        <v>17</v>
      </c>
      <c r="N7" s="23"/>
      <c r="O7" s="161" t="s">
        <v>10</v>
      </c>
      <c r="P7" s="161"/>
      <c r="Q7" s="161"/>
      <c r="R7" s="161"/>
      <c r="S7" s="161"/>
      <c r="T7" s="161"/>
      <c r="U7" s="161"/>
      <c r="V7" s="161"/>
      <c r="W7" s="161"/>
    </row>
    <row r="8" spans="1:24" ht="30" customHeight="1" thickBot="1">
      <c r="B8" s="21"/>
      <c r="C8" s="19" t="s">
        <v>1457</v>
      </c>
      <c r="D8" s="160" t="s">
        <v>1456</v>
      </c>
      <c r="E8" s="160"/>
      <c r="F8" s="160"/>
      <c r="G8" s="160"/>
      <c r="H8" s="160"/>
      <c r="I8" s="20"/>
      <c r="J8" s="24" t="s">
        <v>1455</v>
      </c>
      <c r="K8" s="24" t="s">
        <v>1454</v>
      </c>
      <c r="L8" s="24" t="s">
        <v>1453</v>
      </c>
      <c r="M8" s="24" t="s">
        <v>1452</v>
      </c>
      <c r="N8" s="23"/>
      <c r="O8" s="20"/>
      <c r="P8" s="161" t="s">
        <v>10</v>
      </c>
      <c r="Q8" s="161"/>
      <c r="R8" s="161"/>
      <c r="S8" s="161"/>
      <c r="T8" s="161"/>
      <c r="U8" s="161"/>
      <c r="V8" s="161"/>
      <c r="W8" s="161"/>
    </row>
    <row r="9" spans="1:24" ht="30" customHeight="1">
      <c r="B9" s="21"/>
      <c r="C9" s="19" t="s">
        <v>1451</v>
      </c>
      <c r="D9" s="160" t="s">
        <v>1450</v>
      </c>
      <c r="E9" s="160"/>
      <c r="F9" s="160"/>
      <c r="G9" s="160"/>
      <c r="H9" s="160"/>
      <c r="I9" s="160" t="s">
        <v>10</v>
      </c>
      <c r="J9" s="160"/>
      <c r="K9" s="160"/>
      <c r="L9" s="160"/>
      <c r="M9" s="160"/>
      <c r="N9" s="160"/>
      <c r="O9" s="160"/>
      <c r="P9" s="160"/>
      <c r="Q9" s="160"/>
      <c r="R9" s="160"/>
      <c r="S9" s="160"/>
      <c r="T9" s="160"/>
      <c r="U9" s="160"/>
      <c r="V9" s="160"/>
      <c r="W9" s="161"/>
    </row>
    <row r="10" spans="1:24" ht="30" customHeight="1">
      <c r="B10" s="21"/>
      <c r="C10" s="19" t="s">
        <v>1449</v>
      </c>
      <c r="D10" s="160" t="s">
        <v>1448</v>
      </c>
      <c r="E10" s="160"/>
      <c r="F10" s="160"/>
      <c r="G10" s="160"/>
      <c r="H10" s="160"/>
      <c r="I10" s="161" t="s">
        <v>10</v>
      </c>
      <c r="J10" s="161"/>
      <c r="K10" s="161"/>
      <c r="L10" s="161"/>
      <c r="M10" s="161"/>
      <c r="N10" s="161"/>
      <c r="O10" s="161"/>
      <c r="P10" s="161"/>
      <c r="Q10" s="161"/>
      <c r="R10" s="161"/>
      <c r="S10" s="161"/>
      <c r="T10" s="161"/>
      <c r="U10" s="161"/>
      <c r="V10" s="161"/>
      <c r="W10" s="161"/>
    </row>
    <row r="11" spans="1:24" ht="30" customHeight="1">
      <c r="B11" s="21"/>
      <c r="C11" s="19" t="s">
        <v>1447</v>
      </c>
      <c r="D11" s="160" t="s">
        <v>1446</v>
      </c>
      <c r="E11" s="160"/>
      <c r="F11" s="160"/>
      <c r="G11" s="160"/>
      <c r="H11" s="160"/>
      <c r="I11" s="161" t="s">
        <v>10</v>
      </c>
      <c r="J11" s="161"/>
      <c r="K11" s="161"/>
      <c r="L11" s="161"/>
      <c r="M11" s="161"/>
      <c r="N11" s="161"/>
      <c r="O11" s="161"/>
      <c r="P11" s="161"/>
      <c r="Q11" s="161"/>
      <c r="R11" s="161"/>
      <c r="S11" s="161"/>
      <c r="T11" s="161"/>
      <c r="U11" s="161"/>
      <c r="V11" s="161"/>
      <c r="W11" s="161"/>
    </row>
    <row r="12" spans="1:24" ht="30" customHeight="1">
      <c r="B12" s="21"/>
      <c r="C12" s="19" t="s">
        <v>1445</v>
      </c>
      <c r="D12" s="160" t="s">
        <v>1444</v>
      </c>
      <c r="E12" s="160"/>
      <c r="F12" s="160"/>
      <c r="G12" s="160"/>
      <c r="H12" s="160"/>
      <c r="I12" s="161" t="s">
        <v>10</v>
      </c>
      <c r="J12" s="161"/>
      <c r="K12" s="161"/>
      <c r="L12" s="161"/>
      <c r="M12" s="161"/>
      <c r="N12" s="161"/>
      <c r="O12" s="161"/>
      <c r="P12" s="161"/>
      <c r="Q12" s="161"/>
      <c r="R12" s="161"/>
      <c r="S12" s="161"/>
      <c r="T12" s="161"/>
      <c r="U12" s="161"/>
      <c r="V12" s="161"/>
      <c r="W12" s="161"/>
    </row>
    <row r="13" spans="1:24" ht="30" customHeight="1">
      <c r="B13" s="21"/>
      <c r="C13" s="19" t="s">
        <v>19</v>
      </c>
      <c r="D13" s="160" t="s">
        <v>1443</v>
      </c>
      <c r="E13" s="160"/>
      <c r="F13" s="160"/>
      <c r="G13" s="160"/>
      <c r="H13" s="160"/>
      <c r="I13" s="161" t="s">
        <v>10</v>
      </c>
      <c r="J13" s="161"/>
      <c r="K13" s="161"/>
      <c r="L13" s="161"/>
      <c r="M13" s="161"/>
      <c r="N13" s="161"/>
      <c r="O13" s="161"/>
      <c r="P13" s="161"/>
      <c r="Q13" s="161"/>
      <c r="R13" s="161"/>
      <c r="S13" s="161"/>
      <c r="T13" s="161"/>
      <c r="U13" s="161"/>
      <c r="V13" s="161"/>
      <c r="W13" s="161"/>
    </row>
    <row r="14" spans="1:24" ht="25.5" customHeight="1" thickBot="1">
      <c r="B14" s="21"/>
      <c r="C14" s="161" t="s">
        <v>10</v>
      </c>
      <c r="D14" s="161"/>
      <c r="E14" s="161"/>
      <c r="F14" s="161"/>
      <c r="G14" s="161"/>
      <c r="H14" s="161"/>
      <c r="I14" s="161"/>
      <c r="J14" s="161"/>
      <c r="K14" s="161"/>
      <c r="L14" s="161"/>
      <c r="M14" s="161"/>
      <c r="N14" s="161"/>
      <c r="O14" s="161"/>
      <c r="P14" s="161"/>
      <c r="Q14" s="161"/>
      <c r="R14" s="161"/>
      <c r="S14" s="161"/>
      <c r="T14" s="161"/>
      <c r="U14" s="161"/>
      <c r="V14" s="161"/>
      <c r="W14" s="161"/>
    </row>
    <row r="15" spans="1:24" ht="66.75" customHeight="1" thickTop="1" thickBot="1">
      <c r="B15" s="25" t="s">
        <v>21</v>
      </c>
      <c r="C15" s="171" t="s">
        <v>1442</v>
      </c>
      <c r="D15" s="171"/>
      <c r="E15" s="171"/>
      <c r="F15" s="171"/>
      <c r="G15" s="171"/>
      <c r="H15" s="171"/>
      <c r="I15" s="171"/>
      <c r="J15" s="171"/>
      <c r="K15" s="171"/>
      <c r="L15" s="171"/>
      <c r="M15" s="171"/>
      <c r="N15" s="171"/>
      <c r="O15" s="171"/>
      <c r="P15" s="171"/>
      <c r="Q15" s="171"/>
      <c r="R15" s="171"/>
      <c r="S15" s="171"/>
      <c r="T15" s="171"/>
      <c r="U15" s="171"/>
      <c r="V15" s="171"/>
      <c r="W15" s="172"/>
    </row>
    <row r="16" spans="1:24" ht="9" customHeight="1" thickTop="1" thickBot="1"/>
    <row r="17" spans="2:24" ht="21.75" customHeight="1" thickTop="1" thickBot="1">
      <c r="B17" s="9" t="s">
        <v>23</v>
      </c>
      <c r="C17" s="10"/>
      <c r="D17" s="10"/>
      <c r="E17" s="10"/>
      <c r="F17" s="10"/>
      <c r="G17" s="10"/>
      <c r="H17" s="11"/>
      <c r="I17" s="11"/>
      <c r="J17" s="11"/>
      <c r="K17" s="11"/>
      <c r="L17" s="11"/>
      <c r="M17" s="11"/>
      <c r="N17" s="11"/>
      <c r="O17" s="11"/>
      <c r="P17" s="11"/>
      <c r="Q17" s="11"/>
      <c r="R17" s="11"/>
      <c r="S17" s="11"/>
      <c r="T17" s="11"/>
      <c r="U17" s="11"/>
      <c r="V17" s="11"/>
      <c r="W17" s="12"/>
    </row>
    <row r="18" spans="2:24" ht="19.5" customHeight="1" thickTop="1">
      <c r="B18" s="175" t="s">
        <v>24</v>
      </c>
      <c r="C18" s="176"/>
      <c r="D18" s="176"/>
      <c r="E18" s="176"/>
      <c r="F18" s="176"/>
      <c r="G18" s="176"/>
      <c r="H18" s="176"/>
      <c r="I18" s="176"/>
      <c r="J18" s="28"/>
      <c r="K18" s="176" t="s">
        <v>25</v>
      </c>
      <c r="L18" s="176"/>
      <c r="M18" s="176"/>
      <c r="N18" s="176"/>
      <c r="O18" s="176"/>
      <c r="P18" s="176"/>
      <c r="Q18" s="176"/>
      <c r="R18" s="29"/>
      <c r="S18" s="176" t="s">
        <v>26</v>
      </c>
      <c r="T18" s="176"/>
      <c r="U18" s="176"/>
      <c r="V18" s="176"/>
      <c r="W18" s="177"/>
    </row>
    <row r="19" spans="2:24" ht="69" customHeight="1">
      <c r="B19" s="18" t="s">
        <v>27</v>
      </c>
      <c r="C19" s="173" t="s">
        <v>10</v>
      </c>
      <c r="D19" s="173"/>
      <c r="E19" s="173"/>
      <c r="F19" s="173"/>
      <c r="G19" s="173"/>
      <c r="H19" s="173"/>
      <c r="I19" s="173"/>
      <c r="J19" s="30"/>
      <c r="K19" s="30" t="s">
        <v>28</v>
      </c>
      <c r="L19" s="173" t="s">
        <v>10</v>
      </c>
      <c r="M19" s="173"/>
      <c r="N19" s="173"/>
      <c r="O19" s="173"/>
      <c r="P19" s="173"/>
      <c r="Q19" s="173"/>
      <c r="R19" s="20"/>
      <c r="S19" s="30" t="s">
        <v>29</v>
      </c>
      <c r="T19" s="178" t="s">
        <v>1417</v>
      </c>
      <c r="U19" s="178"/>
      <c r="V19" s="178"/>
      <c r="W19" s="178"/>
    </row>
    <row r="20" spans="2:24" ht="86.25" customHeight="1">
      <c r="B20" s="18" t="s">
        <v>31</v>
      </c>
      <c r="C20" s="173" t="s">
        <v>10</v>
      </c>
      <c r="D20" s="173"/>
      <c r="E20" s="173"/>
      <c r="F20" s="173"/>
      <c r="G20" s="173"/>
      <c r="H20" s="173"/>
      <c r="I20" s="173"/>
      <c r="J20" s="30"/>
      <c r="K20" s="30" t="s">
        <v>31</v>
      </c>
      <c r="L20" s="173" t="s">
        <v>10</v>
      </c>
      <c r="M20" s="173"/>
      <c r="N20" s="173"/>
      <c r="O20" s="173"/>
      <c r="P20" s="173"/>
      <c r="Q20" s="173"/>
      <c r="R20" s="20"/>
      <c r="S20" s="30" t="s">
        <v>32</v>
      </c>
      <c r="T20" s="178" t="s">
        <v>10</v>
      </c>
      <c r="U20" s="178"/>
      <c r="V20" s="178"/>
      <c r="W20" s="178"/>
    </row>
    <row r="21" spans="2:24" ht="25.5" customHeight="1" thickBot="1">
      <c r="B21" s="31" t="s">
        <v>33</v>
      </c>
      <c r="C21" s="179" t="s">
        <v>10</v>
      </c>
      <c r="D21" s="179"/>
      <c r="E21" s="179"/>
      <c r="F21" s="179"/>
      <c r="G21" s="179"/>
      <c r="H21" s="179"/>
      <c r="I21" s="179"/>
      <c r="J21" s="179"/>
      <c r="K21" s="179"/>
      <c r="L21" s="179"/>
      <c r="M21" s="179"/>
      <c r="N21" s="179"/>
      <c r="O21" s="179"/>
      <c r="P21" s="179"/>
      <c r="Q21" s="179"/>
      <c r="R21" s="179"/>
      <c r="S21" s="179"/>
      <c r="T21" s="179"/>
      <c r="U21" s="179"/>
      <c r="V21" s="179"/>
      <c r="W21" s="180"/>
    </row>
    <row r="22" spans="2:24" ht="21.75" customHeight="1" thickTop="1" thickBot="1">
      <c r="B22" s="9" t="s">
        <v>34</v>
      </c>
      <c r="C22" s="10"/>
      <c r="D22" s="10"/>
      <c r="E22" s="10"/>
      <c r="F22" s="10"/>
      <c r="G22" s="10"/>
      <c r="H22" s="11"/>
      <c r="I22" s="11"/>
      <c r="J22" s="11"/>
      <c r="K22" s="11"/>
      <c r="L22" s="11"/>
      <c r="M22" s="11"/>
      <c r="N22" s="11"/>
      <c r="O22" s="11"/>
      <c r="P22" s="11"/>
      <c r="Q22" s="11"/>
      <c r="R22" s="11"/>
      <c r="S22" s="11"/>
      <c r="T22" s="11"/>
      <c r="U22" s="11"/>
      <c r="V22" s="11"/>
      <c r="W22" s="12"/>
    </row>
    <row r="23" spans="2:24" ht="25.5" customHeight="1" thickTop="1" thickBot="1">
      <c r="B23" s="181" t="s">
        <v>35</v>
      </c>
      <c r="C23" s="182"/>
      <c r="D23" s="182"/>
      <c r="E23" s="182"/>
      <c r="F23" s="182"/>
      <c r="G23" s="182"/>
      <c r="H23" s="182"/>
      <c r="I23" s="182"/>
      <c r="J23" s="182"/>
      <c r="K23" s="182"/>
      <c r="L23" s="182"/>
      <c r="M23" s="182"/>
      <c r="N23" s="182"/>
      <c r="O23" s="182"/>
      <c r="P23" s="182"/>
      <c r="Q23" s="182"/>
      <c r="R23" s="182"/>
      <c r="S23" s="182"/>
      <c r="T23" s="183"/>
      <c r="U23" s="184" t="s">
        <v>36</v>
      </c>
      <c r="V23" s="185"/>
      <c r="W23" s="186"/>
    </row>
    <row r="24" spans="2:24" ht="12.75" customHeight="1">
      <c r="B24" s="187" t="s">
        <v>37</v>
      </c>
      <c r="C24" s="188"/>
      <c r="D24" s="188"/>
      <c r="E24" s="188"/>
      <c r="F24" s="188"/>
      <c r="G24" s="188"/>
      <c r="H24" s="188"/>
      <c r="I24" s="188"/>
      <c r="J24" s="188"/>
      <c r="K24" s="188"/>
      <c r="L24" s="188"/>
      <c r="M24" s="188" t="s">
        <v>38</v>
      </c>
      <c r="N24" s="188"/>
      <c r="O24" s="188" t="s">
        <v>39</v>
      </c>
      <c r="P24" s="188"/>
      <c r="Q24" s="188" t="s">
        <v>40</v>
      </c>
      <c r="R24" s="188"/>
      <c r="S24" s="188" t="s">
        <v>41</v>
      </c>
      <c r="T24" s="191" t="s">
        <v>42</v>
      </c>
      <c r="U24" s="193" t="s">
        <v>43</v>
      </c>
      <c r="V24" s="195" t="s">
        <v>44</v>
      </c>
      <c r="W24" s="196" t="s">
        <v>45</v>
      </c>
    </row>
    <row r="25" spans="2:24" ht="27" customHeight="1" thickBot="1">
      <c r="B25" s="189"/>
      <c r="C25" s="190"/>
      <c r="D25" s="190"/>
      <c r="E25" s="190"/>
      <c r="F25" s="190"/>
      <c r="G25" s="190"/>
      <c r="H25" s="190"/>
      <c r="I25" s="190"/>
      <c r="J25" s="190"/>
      <c r="K25" s="190"/>
      <c r="L25" s="190"/>
      <c r="M25" s="190"/>
      <c r="N25" s="190"/>
      <c r="O25" s="190"/>
      <c r="P25" s="190"/>
      <c r="Q25" s="190"/>
      <c r="R25" s="190"/>
      <c r="S25" s="190"/>
      <c r="T25" s="192"/>
      <c r="U25" s="194"/>
      <c r="V25" s="190"/>
      <c r="W25" s="197"/>
    </row>
    <row r="26" spans="2:24" ht="56.25" customHeight="1">
      <c r="B26" s="198" t="s">
        <v>1441</v>
      </c>
      <c r="C26" s="199"/>
      <c r="D26" s="199"/>
      <c r="E26" s="199"/>
      <c r="F26" s="199"/>
      <c r="G26" s="199"/>
      <c r="H26" s="199"/>
      <c r="I26" s="199"/>
      <c r="J26" s="199"/>
      <c r="K26" s="199"/>
      <c r="L26" s="199"/>
      <c r="M26" s="200" t="s">
        <v>201</v>
      </c>
      <c r="N26" s="200"/>
      <c r="O26" s="200" t="s">
        <v>48</v>
      </c>
      <c r="P26" s="200"/>
      <c r="Q26" s="201" t="s">
        <v>49</v>
      </c>
      <c r="R26" s="201"/>
      <c r="S26" s="33" t="s">
        <v>1439</v>
      </c>
      <c r="T26" s="33" t="s">
        <v>1439</v>
      </c>
      <c r="U26" s="33" t="s">
        <v>761</v>
      </c>
      <c r="V26" s="33">
        <f>+IF(ISERR(U26/T26*100),"N/A",ROUND(U26/T26*100,2))</f>
        <v>93.78</v>
      </c>
      <c r="W26" s="34">
        <f>+IF(ISERR(U26/S26*100),"N/A",ROUND(U26/S26*100,2))</f>
        <v>93.78</v>
      </c>
    </row>
    <row r="27" spans="2:24" ht="56.25" customHeight="1" thickBot="1">
      <c r="B27" s="198" t="s">
        <v>1440</v>
      </c>
      <c r="C27" s="199"/>
      <c r="D27" s="199"/>
      <c r="E27" s="199"/>
      <c r="F27" s="199"/>
      <c r="G27" s="199"/>
      <c r="H27" s="199"/>
      <c r="I27" s="199"/>
      <c r="J27" s="199"/>
      <c r="K27" s="199"/>
      <c r="L27" s="199"/>
      <c r="M27" s="200" t="s">
        <v>201</v>
      </c>
      <c r="N27" s="200"/>
      <c r="O27" s="200" t="s">
        <v>48</v>
      </c>
      <c r="P27" s="200"/>
      <c r="Q27" s="201" t="s">
        <v>49</v>
      </c>
      <c r="R27" s="201"/>
      <c r="S27" s="33" t="s">
        <v>1439</v>
      </c>
      <c r="T27" s="33" t="s">
        <v>1439</v>
      </c>
      <c r="U27" s="33" t="s">
        <v>820</v>
      </c>
      <c r="V27" s="33">
        <f>+IF(ISERR(U27/T27*100),"N/A",ROUND(U27/T27*100,2))</f>
        <v>180</v>
      </c>
      <c r="W27" s="34">
        <f>+IF(ISERR(U27/S27*100),"N/A",ROUND(U27/S27*100,2))</f>
        <v>180</v>
      </c>
    </row>
    <row r="28" spans="2:24" ht="21.75" customHeight="1" thickTop="1" thickBot="1">
      <c r="B28" s="9" t="s">
        <v>62</v>
      </c>
      <c r="C28" s="10"/>
      <c r="D28" s="10"/>
      <c r="E28" s="10"/>
      <c r="F28" s="10"/>
      <c r="G28" s="10"/>
      <c r="H28" s="11"/>
      <c r="I28" s="11"/>
      <c r="J28" s="11"/>
      <c r="K28" s="11"/>
      <c r="L28" s="11"/>
      <c r="M28" s="11"/>
      <c r="N28" s="11"/>
      <c r="O28" s="11"/>
      <c r="P28" s="11"/>
      <c r="Q28" s="11"/>
      <c r="R28" s="11"/>
      <c r="S28" s="11"/>
      <c r="T28" s="11"/>
      <c r="U28" s="11"/>
      <c r="V28" s="11"/>
      <c r="W28" s="12"/>
      <c r="X28" s="35"/>
    </row>
    <row r="29" spans="2:24" ht="29.25" customHeight="1" thickTop="1" thickBot="1">
      <c r="B29" s="211" t="s">
        <v>2377</v>
      </c>
      <c r="C29" s="212"/>
      <c r="D29" s="212"/>
      <c r="E29" s="212"/>
      <c r="F29" s="212"/>
      <c r="G29" s="212"/>
      <c r="H29" s="212"/>
      <c r="I29" s="212"/>
      <c r="J29" s="212"/>
      <c r="K29" s="212"/>
      <c r="L29" s="212"/>
      <c r="M29" s="212"/>
      <c r="N29" s="212"/>
      <c r="O29" s="212"/>
      <c r="P29" s="212"/>
      <c r="Q29" s="213"/>
      <c r="R29" s="36" t="s">
        <v>41</v>
      </c>
      <c r="S29" s="185" t="s">
        <v>42</v>
      </c>
      <c r="T29" s="185"/>
      <c r="U29" s="37" t="s">
        <v>63</v>
      </c>
      <c r="V29" s="184" t="s">
        <v>64</v>
      </c>
      <c r="W29" s="186"/>
    </row>
    <row r="30" spans="2:24" ht="30.75" customHeight="1" thickBot="1">
      <c r="B30" s="214"/>
      <c r="C30" s="215"/>
      <c r="D30" s="215"/>
      <c r="E30" s="215"/>
      <c r="F30" s="215"/>
      <c r="G30" s="215"/>
      <c r="H30" s="215"/>
      <c r="I30" s="215"/>
      <c r="J30" s="215"/>
      <c r="K30" s="215"/>
      <c r="L30" s="215"/>
      <c r="M30" s="215"/>
      <c r="N30" s="215"/>
      <c r="O30" s="215"/>
      <c r="P30" s="215"/>
      <c r="Q30" s="216"/>
      <c r="R30" s="38" t="s">
        <v>65</v>
      </c>
      <c r="S30" s="38" t="s">
        <v>65</v>
      </c>
      <c r="T30" s="38" t="s">
        <v>48</v>
      </c>
      <c r="U30" s="38" t="s">
        <v>65</v>
      </c>
      <c r="V30" s="38" t="s">
        <v>66</v>
      </c>
      <c r="W30" s="39" t="s">
        <v>52</v>
      </c>
    </row>
    <row r="31" spans="2:24" ht="23.25" customHeight="1" thickBot="1">
      <c r="B31" s="217" t="s">
        <v>67</v>
      </c>
      <c r="C31" s="218"/>
      <c r="D31" s="218"/>
      <c r="E31" s="40" t="s">
        <v>2498</v>
      </c>
      <c r="F31" s="40"/>
      <c r="G31" s="40"/>
      <c r="H31" s="41"/>
      <c r="I31" s="41"/>
      <c r="J31" s="41"/>
      <c r="K31" s="41"/>
      <c r="L31" s="41"/>
      <c r="M31" s="41"/>
      <c r="N31" s="41"/>
      <c r="O31" s="41"/>
      <c r="P31" s="42"/>
      <c r="Q31" s="42"/>
      <c r="R31" s="43">
        <v>3.2720750000000001</v>
      </c>
      <c r="S31" s="44" t="s">
        <v>10</v>
      </c>
      <c r="T31" s="42"/>
      <c r="U31" s="44">
        <v>0</v>
      </c>
      <c r="V31" s="42"/>
      <c r="W31" s="45">
        <f>+IF(ISERR(U31/R31*100),"N/A",ROUND(U31/R31*100,2))</f>
        <v>0</v>
      </c>
    </row>
    <row r="32" spans="2:24" ht="26.25" customHeight="1">
      <c r="B32" s="219" t="s">
        <v>70</v>
      </c>
      <c r="C32" s="220"/>
      <c r="D32" s="220"/>
      <c r="E32" s="46" t="s">
        <v>2498</v>
      </c>
      <c r="F32" s="46"/>
      <c r="G32" s="46"/>
      <c r="H32" s="47"/>
      <c r="I32" s="47"/>
      <c r="J32" s="47"/>
      <c r="K32" s="47"/>
      <c r="L32" s="47"/>
      <c r="M32" s="47"/>
      <c r="N32" s="47"/>
      <c r="O32" s="47"/>
      <c r="P32" s="48"/>
      <c r="Q32" s="48"/>
      <c r="R32" s="49">
        <v>0</v>
      </c>
      <c r="S32" s="50">
        <v>0</v>
      </c>
      <c r="T32" s="50" t="str">
        <f>+IF(ISERR(S32/R32*100),"N/A",ROUND(S32/R32*100,2))</f>
        <v>N/A</v>
      </c>
      <c r="U32" s="50">
        <v>0</v>
      </c>
      <c r="V32" s="50" t="str">
        <f>+IF(ISERR(U32/S32*100),"N/A",ROUND(U32/S32*100,2))</f>
        <v>N/A</v>
      </c>
      <c r="W32" s="51" t="str">
        <f>+IF(ISERR(U32/R32*100),"N/A",ROUND(U32/R32*100,2))</f>
        <v>N/A</v>
      </c>
    </row>
    <row r="33" spans="2:23" ht="23.25" customHeight="1" thickBot="1">
      <c r="B33" s="261" t="s">
        <v>67</v>
      </c>
      <c r="C33" s="262"/>
      <c r="D33" s="262"/>
      <c r="E33" s="134" t="s">
        <v>1554</v>
      </c>
      <c r="F33" s="134"/>
      <c r="G33" s="134"/>
      <c r="H33" s="41"/>
      <c r="I33" s="41"/>
      <c r="J33" s="41"/>
      <c r="K33" s="41"/>
      <c r="L33" s="41"/>
      <c r="M33" s="41"/>
      <c r="N33" s="41"/>
      <c r="O33" s="41"/>
      <c r="P33" s="42"/>
      <c r="Q33" s="42"/>
      <c r="R33" s="43">
        <v>5.6777000000000001E-2</v>
      </c>
      <c r="S33" s="44" t="s">
        <v>10</v>
      </c>
      <c r="T33" s="42"/>
      <c r="U33" s="44">
        <v>0</v>
      </c>
      <c r="V33" s="42"/>
      <c r="W33" s="45">
        <f t="shared" ref="W33:W92" si="0">+IF(ISERR(U33/R33*100),"N/A",ROUND(U33/R33*100,2))</f>
        <v>0</v>
      </c>
    </row>
    <row r="34" spans="2:23" ht="26.25" customHeight="1" thickBot="1">
      <c r="B34" s="263" t="s">
        <v>70</v>
      </c>
      <c r="C34" s="264"/>
      <c r="D34" s="264"/>
      <c r="E34" s="135" t="s">
        <v>1554</v>
      </c>
      <c r="F34" s="135"/>
      <c r="G34" s="135"/>
      <c r="H34" s="47"/>
      <c r="I34" s="47"/>
      <c r="J34" s="47"/>
      <c r="K34" s="47"/>
      <c r="L34" s="47"/>
      <c r="M34" s="47"/>
      <c r="N34" s="47"/>
      <c r="O34" s="47"/>
      <c r="P34" s="48"/>
      <c r="Q34" s="48"/>
      <c r="R34" s="49">
        <v>0</v>
      </c>
      <c r="S34" s="50">
        <v>0</v>
      </c>
      <c r="T34" s="50" t="str">
        <f t="shared" ref="T34" si="1">+IF(ISERR(S34/R34*100),"N/A",ROUND(S34/R34*100,2))</f>
        <v>N/A</v>
      </c>
      <c r="U34" s="50">
        <v>0</v>
      </c>
      <c r="V34" s="50" t="str">
        <f t="shared" ref="V34" si="2">+IF(ISERR(U34/S34*100),"N/A",ROUND(U34/S34*100,2))</f>
        <v>N/A</v>
      </c>
      <c r="W34" s="51" t="str">
        <f t="shared" si="0"/>
        <v>N/A</v>
      </c>
    </row>
    <row r="35" spans="2:23" ht="23.25" customHeight="1" thickTop="1" thickBot="1">
      <c r="B35" s="217" t="s">
        <v>67</v>
      </c>
      <c r="C35" s="218"/>
      <c r="D35" s="218"/>
      <c r="E35" s="134" t="s">
        <v>2499</v>
      </c>
      <c r="F35" s="134"/>
      <c r="G35" s="134"/>
      <c r="H35" s="41"/>
      <c r="I35" s="41"/>
      <c r="J35" s="41"/>
      <c r="K35" s="41"/>
      <c r="L35" s="41"/>
      <c r="M35" s="41"/>
      <c r="N35" s="41"/>
      <c r="O35" s="41"/>
      <c r="P35" s="42"/>
      <c r="Q35" s="42"/>
      <c r="R35" s="43">
        <v>3.8277420000000002</v>
      </c>
      <c r="S35" s="44" t="s">
        <v>10</v>
      </c>
      <c r="T35" s="42"/>
      <c r="U35" s="44">
        <v>0</v>
      </c>
      <c r="V35" s="42"/>
      <c r="W35" s="45">
        <f t="shared" si="0"/>
        <v>0</v>
      </c>
    </row>
    <row r="36" spans="2:23" ht="26.25" customHeight="1">
      <c r="B36" s="219" t="s">
        <v>70</v>
      </c>
      <c r="C36" s="220"/>
      <c r="D36" s="220"/>
      <c r="E36" s="135" t="s">
        <v>2499</v>
      </c>
      <c r="F36" s="135"/>
      <c r="G36" s="135"/>
      <c r="H36" s="47"/>
      <c r="I36" s="47"/>
      <c r="J36" s="47"/>
      <c r="K36" s="47"/>
      <c r="L36" s="47"/>
      <c r="M36" s="47"/>
      <c r="N36" s="47"/>
      <c r="O36" s="47"/>
      <c r="P36" s="48"/>
      <c r="Q36" s="48"/>
      <c r="R36" s="49">
        <v>0</v>
      </c>
      <c r="S36" s="50">
        <v>0</v>
      </c>
      <c r="T36" s="50" t="str">
        <f t="shared" ref="T36" si="3">+IF(ISERR(S36/R36*100),"N/A",ROUND(S36/R36*100,2))</f>
        <v>N/A</v>
      </c>
      <c r="U36" s="50">
        <v>0</v>
      </c>
      <c r="V36" s="50" t="str">
        <f t="shared" ref="V36" si="4">+IF(ISERR(U36/S36*100),"N/A",ROUND(U36/S36*100,2))</f>
        <v>N/A</v>
      </c>
      <c r="W36" s="51" t="str">
        <f t="shared" si="0"/>
        <v>N/A</v>
      </c>
    </row>
    <row r="37" spans="2:23" ht="23.25" customHeight="1" thickBot="1">
      <c r="B37" s="261" t="s">
        <v>67</v>
      </c>
      <c r="C37" s="262"/>
      <c r="D37" s="262"/>
      <c r="E37" s="134" t="s">
        <v>2500</v>
      </c>
      <c r="F37" s="134"/>
      <c r="G37" s="134"/>
      <c r="H37" s="41"/>
      <c r="I37" s="41"/>
      <c r="J37" s="41"/>
      <c r="K37" s="41"/>
      <c r="L37" s="41"/>
      <c r="M37" s="41"/>
      <c r="N37" s="41"/>
      <c r="O37" s="41"/>
      <c r="P37" s="42"/>
      <c r="Q37" s="42"/>
      <c r="R37" s="43">
        <v>1.05904</v>
      </c>
      <c r="S37" s="44" t="s">
        <v>10</v>
      </c>
      <c r="T37" s="42"/>
      <c r="U37" s="44">
        <v>0</v>
      </c>
      <c r="V37" s="42"/>
      <c r="W37" s="45">
        <f t="shared" si="0"/>
        <v>0</v>
      </c>
    </row>
    <row r="38" spans="2:23" ht="26.25" customHeight="1" thickBot="1">
      <c r="B38" s="263" t="s">
        <v>70</v>
      </c>
      <c r="C38" s="264"/>
      <c r="D38" s="264"/>
      <c r="E38" s="135" t="s">
        <v>2500</v>
      </c>
      <c r="F38" s="135"/>
      <c r="G38" s="135"/>
      <c r="H38" s="47"/>
      <c r="I38" s="47"/>
      <c r="J38" s="47"/>
      <c r="K38" s="47"/>
      <c r="L38" s="47"/>
      <c r="M38" s="47"/>
      <c r="N38" s="47"/>
      <c r="O38" s="47"/>
      <c r="P38" s="48"/>
      <c r="Q38" s="48"/>
      <c r="R38" s="49">
        <v>0</v>
      </c>
      <c r="S38" s="50">
        <v>0</v>
      </c>
      <c r="T38" s="50" t="str">
        <f t="shared" ref="T38" si="5">+IF(ISERR(S38/R38*100),"N/A",ROUND(S38/R38*100,2))</f>
        <v>N/A</v>
      </c>
      <c r="U38" s="50">
        <v>0</v>
      </c>
      <c r="V38" s="50" t="str">
        <f t="shared" ref="V38" si="6">+IF(ISERR(U38/S38*100),"N/A",ROUND(U38/S38*100,2))</f>
        <v>N/A</v>
      </c>
      <c r="W38" s="51" t="str">
        <f t="shared" si="0"/>
        <v>N/A</v>
      </c>
    </row>
    <row r="39" spans="2:23" ht="23.25" customHeight="1" thickTop="1" thickBot="1">
      <c r="B39" s="217" t="s">
        <v>67</v>
      </c>
      <c r="C39" s="218"/>
      <c r="D39" s="218"/>
      <c r="E39" s="134" t="s">
        <v>2501</v>
      </c>
      <c r="F39" s="134"/>
      <c r="G39" s="134"/>
      <c r="H39" s="41"/>
      <c r="I39" s="41"/>
      <c r="J39" s="41"/>
      <c r="K39" s="41"/>
      <c r="L39" s="41"/>
      <c r="M39" s="41"/>
      <c r="N39" s="41"/>
      <c r="O39" s="41"/>
      <c r="P39" s="42"/>
      <c r="Q39" s="42"/>
      <c r="R39" s="43">
        <v>3.8508279999999999</v>
      </c>
      <c r="S39" s="44" t="s">
        <v>10</v>
      </c>
      <c r="T39" s="42"/>
      <c r="U39" s="44">
        <v>0</v>
      </c>
      <c r="V39" s="42"/>
      <c r="W39" s="45">
        <f t="shared" si="0"/>
        <v>0</v>
      </c>
    </row>
    <row r="40" spans="2:23" ht="26.25" customHeight="1">
      <c r="B40" s="219" t="s">
        <v>70</v>
      </c>
      <c r="C40" s="220"/>
      <c r="D40" s="220"/>
      <c r="E40" s="135" t="s">
        <v>2501</v>
      </c>
      <c r="F40" s="135"/>
      <c r="G40" s="135"/>
      <c r="H40" s="47"/>
      <c r="I40" s="47"/>
      <c r="J40" s="47"/>
      <c r="K40" s="47"/>
      <c r="L40" s="47"/>
      <c r="M40" s="47"/>
      <c r="N40" s="47"/>
      <c r="O40" s="47"/>
      <c r="P40" s="48"/>
      <c r="Q40" s="48"/>
      <c r="R40" s="49">
        <v>0</v>
      </c>
      <c r="S40" s="50">
        <v>0</v>
      </c>
      <c r="T40" s="50" t="str">
        <f t="shared" ref="T40" si="7">+IF(ISERR(S40/R40*100),"N/A",ROUND(S40/R40*100,2))</f>
        <v>N/A</v>
      </c>
      <c r="U40" s="50">
        <v>0</v>
      </c>
      <c r="V40" s="50" t="str">
        <f t="shared" ref="V40" si="8">+IF(ISERR(U40/S40*100),"N/A",ROUND(U40/S40*100,2))</f>
        <v>N/A</v>
      </c>
      <c r="W40" s="51" t="str">
        <f t="shared" si="0"/>
        <v>N/A</v>
      </c>
    </row>
    <row r="41" spans="2:23" ht="23.25" customHeight="1" thickBot="1">
      <c r="B41" s="261" t="s">
        <v>67</v>
      </c>
      <c r="C41" s="262"/>
      <c r="D41" s="262"/>
      <c r="E41" s="134" t="s">
        <v>2502</v>
      </c>
      <c r="F41" s="134"/>
      <c r="G41" s="134"/>
      <c r="H41" s="41"/>
      <c r="I41" s="41"/>
      <c r="J41" s="41"/>
      <c r="K41" s="41"/>
      <c r="L41" s="41"/>
      <c r="M41" s="41"/>
      <c r="N41" s="41"/>
      <c r="O41" s="41"/>
      <c r="P41" s="42"/>
      <c r="Q41" s="42"/>
      <c r="R41" s="43">
        <v>2.3217729999999999</v>
      </c>
      <c r="S41" s="44" t="s">
        <v>10</v>
      </c>
      <c r="T41" s="42"/>
      <c r="U41" s="44">
        <v>0</v>
      </c>
      <c r="V41" s="42"/>
      <c r="W41" s="45">
        <f t="shared" si="0"/>
        <v>0</v>
      </c>
    </row>
    <row r="42" spans="2:23" ht="26.25" customHeight="1" thickBot="1">
      <c r="B42" s="263" t="s">
        <v>70</v>
      </c>
      <c r="C42" s="264"/>
      <c r="D42" s="264"/>
      <c r="E42" s="135" t="s">
        <v>2502</v>
      </c>
      <c r="F42" s="135"/>
      <c r="G42" s="135"/>
      <c r="H42" s="47"/>
      <c r="I42" s="47"/>
      <c r="J42" s="47"/>
      <c r="K42" s="47"/>
      <c r="L42" s="47"/>
      <c r="M42" s="47"/>
      <c r="N42" s="47"/>
      <c r="O42" s="47"/>
      <c r="P42" s="48"/>
      <c r="Q42" s="48"/>
      <c r="R42" s="49">
        <v>0</v>
      </c>
      <c r="S42" s="50">
        <v>0</v>
      </c>
      <c r="T42" s="50" t="str">
        <f t="shared" ref="T42" si="9">+IF(ISERR(S42/R42*100),"N/A",ROUND(S42/R42*100,2))</f>
        <v>N/A</v>
      </c>
      <c r="U42" s="50">
        <v>0</v>
      </c>
      <c r="V42" s="50" t="str">
        <f t="shared" ref="V42" si="10">+IF(ISERR(U42/S42*100),"N/A",ROUND(U42/S42*100,2))</f>
        <v>N/A</v>
      </c>
      <c r="W42" s="51" t="str">
        <f t="shared" si="0"/>
        <v>N/A</v>
      </c>
    </row>
    <row r="43" spans="2:23" ht="23.25" customHeight="1" thickTop="1" thickBot="1">
      <c r="B43" s="217" t="s">
        <v>67</v>
      </c>
      <c r="C43" s="218"/>
      <c r="D43" s="218"/>
      <c r="E43" s="134" t="s">
        <v>2503</v>
      </c>
      <c r="F43" s="134"/>
      <c r="G43" s="134"/>
      <c r="H43" s="41"/>
      <c r="I43" s="41"/>
      <c r="J43" s="41"/>
      <c r="K43" s="41"/>
      <c r="L43" s="41"/>
      <c r="M43" s="41"/>
      <c r="N43" s="41"/>
      <c r="O43" s="41"/>
      <c r="P43" s="42"/>
      <c r="Q43" s="42"/>
      <c r="R43" s="43">
        <v>7.2434050000000001</v>
      </c>
      <c r="S43" s="44" t="s">
        <v>10</v>
      </c>
      <c r="T43" s="42"/>
      <c r="U43" s="44">
        <v>0</v>
      </c>
      <c r="V43" s="42"/>
      <c r="W43" s="45">
        <f t="shared" si="0"/>
        <v>0</v>
      </c>
    </row>
    <row r="44" spans="2:23" ht="26.25" customHeight="1">
      <c r="B44" s="219" t="s">
        <v>70</v>
      </c>
      <c r="C44" s="220"/>
      <c r="D44" s="220"/>
      <c r="E44" s="135" t="s">
        <v>2503</v>
      </c>
      <c r="F44" s="135"/>
      <c r="G44" s="135"/>
      <c r="H44" s="47"/>
      <c r="I44" s="47"/>
      <c r="J44" s="47"/>
      <c r="K44" s="47"/>
      <c r="L44" s="47"/>
      <c r="M44" s="47"/>
      <c r="N44" s="47"/>
      <c r="O44" s="47"/>
      <c r="P44" s="48"/>
      <c r="Q44" s="48"/>
      <c r="R44" s="49">
        <v>0</v>
      </c>
      <c r="S44" s="50">
        <v>0</v>
      </c>
      <c r="T44" s="50" t="str">
        <f t="shared" ref="T44" si="11">+IF(ISERR(S44/R44*100),"N/A",ROUND(S44/R44*100,2))</f>
        <v>N/A</v>
      </c>
      <c r="U44" s="50">
        <v>0</v>
      </c>
      <c r="V44" s="50" t="str">
        <f t="shared" ref="V44" si="12">+IF(ISERR(U44/S44*100),"N/A",ROUND(U44/S44*100,2))</f>
        <v>N/A</v>
      </c>
      <c r="W44" s="51" t="str">
        <f t="shared" si="0"/>
        <v>N/A</v>
      </c>
    </row>
    <row r="45" spans="2:23" ht="23.25" customHeight="1" thickBot="1">
      <c r="B45" s="261" t="s">
        <v>67</v>
      </c>
      <c r="C45" s="262"/>
      <c r="D45" s="262"/>
      <c r="E45" s="134" t="s">
        <v>2504</v>
      </c>
      <c r="F45" s="134"/>
      <c r="G45" s="134"/>
      <c r="H45" s="41"/>
      <c r="I45" s="41"/>
      <c r="J45" s="41"/>
      <c r="K45" s="41"/>
      <c r="L45" s="41"/>
      <c r="M45" s="41"/>
      <c r="N45" s="41"/>
      <c r="O45" s="41"/>
      <c r="P45" s="42"/>
      <c r="Q45" s="42"/>
      <c r="R45" s="43">
        <v>3.2443170000000001</v>
      </c>
      <c r="S45" s="44" t="s">
        <v>10</v>
      </c>
      <c r="T45" s="42"/>
      <c r="U45" s="44">
        <v>0</v>
      </c>
      <c r="V45" s="42"/>
      <c r="W45" s="45">
        <f t="shared" si="0"/>
        <v>0</v>
      </c>
    </row>
    <row r="46" spans="2:23" ht="26.25" customHeight="1" thickBot="1">
      <c r="B46" s="263" t="s">
        <v>70</v>
      </c>
      <c r="C46" s="264"/>
      <c r="D46" s="264"/>
      <c r="E46" s="135" t="s">
        <v>2504</v>
      </c>
      <c r="F46" s="135"/>
      <c r="G46" s="135"/>
      <c r="H46" s="47"/>
      <c r="I46" s="47"/>
      <c r="J46" s="47"/>
      <c r="K46" s="47"/>
      <c r="L46" s="47"/>
      <c r="M46" s="47"/>
      <c r="N46" s="47"/>
      <c r="O46" s="47"/>
      <c r="P46" s="48"/>
      <c r="Q46" s="48"/>
      <c r="R46" s="49">
        <v>0</v>
      </c>
      <c r="S46" s="50">
        <v>0</v>
      </c>
      <c r="T46" s="50" t="str">
        <f t="shared" ref="T46" si="13">+IF(ISERR(S46/R46*100),"N/A",ROUND(S46/R46*100,2))</f>
        <v>N/A</v>
      </c>
      <c r="U46" s="50">
        <v>0</v>
      </c>
      <c r="V46" s="50" t="str">
        <f t="shared" ref="V46" si="14">+IF(ISERR(U46/S46*100),"N/A",ROUND(U46/S46*100,2))</f>
        <v>N/A</v>
      </c>
      <c r="W46" s="51" t="str">
        <f t="shared" si="0"/>
        <v>N/A</v>
      </c>
    </row>
    <row r="47" spans="2:23" ht="23.25" customHeight="1" thickTop="1" thickBot="1">
      <c r="B47" s="217" t="s">
        <v>67</v>
      </c>
      <c r="C47" s="218"/>
      <c r="D47" s="218"/>
      <c r="E47" s="134" t="s">
        <v>2505</v>
      </c>
      <c r="F47" s="134"/>
      <c r="G47" s="134"/>
      <c r="H47" s="41"/>
      <c r="I47" s="41"/>
      <c r="J47" s="41"/>
      <c r="K47" s="41"/>
      <c r="L47" s="41"/>
      <c r="M47" s="41"/>
      <c r="N47" s="41"/>
      <c r="O47" s="41"/>
      <c r="P47" s="42"/>
      <c r="Q47" s="42"/>
      <c r="R47" s="43">
        <v>7.9620499999999996</v>
      </c>
      <c r="S47" s="44" t="s">
        <v>10</v>
      </c>
      <c r="T47" s="42"/>
      <c r="U47" s="44">
        <v>0</v>
      </c>
      <c r="V47" s="42"/>
      <c r="W47" s="45">
        <f t="shared" si="0"/>
        <v>0</v>
      </c>
    </row>
    <row r="48" spans="2:23" ht="26.25" customHeight="1">
      <c r="B48" s="219" t="s">
        <v>70</v>
      </c>
      <c r="C48" s="220"/>
      <c r="D48" s="220"/>
      <c r="E48" s="135" t="s">
        <v>2505</v>
      </c>
      <c r="F48" s="135"/>
      <c r="G48" s="135"/>
      <c r="H48" s="47"/>
      <c r="I48" s="47"/>
      <c r="J48" s="47"/>
      <c r="K48" s="47"/>
      <c r="L48" s="47"/>
      <c r="M48" s="47"/>
      <c r="N48" s="47"/>
      <c r="O48" s="47"/>
      <c r="P48" s="48"/>
      <c r="Q48" s="48"/>
      <c r="R48" s="49">
        <v>0</v>
      </c>
      <c r="S48" s="50">
        <v>0</v>
      </c>
      <c r="T48" s="50" t="str">
        <f t="shared" ref="T48" si="15">+IF(ISERR(S48/R48*100),"N/A",ROUND(S48/R48*100,2))</f>
        <v>N/A</v>
      </c>
      <c r="U48" s="50">
        <v>0</v>
      </c>
      <c r="V48" s="50" t="str">
        <f t="shared" ref="V48" si="16">+IF(ISERR(U48/S48*100),"N/A",ROUND(U48/S48*100,2))</f>
        <v>N/A</v>
      </c>
      <c r="W48" s="51" t="str">
        <f t="shared" si="0"/>
        <v>N/A</v>
      </c>
    </row>
    <row r="49" spans="2:23" ht="23.25" customHeight="1" thickBot="1">
      <c r="B49" s="261" t="s">
        <v>67</v>
      </c>
      <c r="C49" s="262"/>
      <c r="D49" s="262"/>
      <c r="E49" s="134" t="s">
        <v>2506</v>
      </c>
      <c r="F49" s="134"/>
      <c r="G49" s="134"/>
      <c r="H49" s="41"/>
      <c r="I49" s="41"/>
      <c r="J49" s="41"/>
      <c r="K49" s="41"/>
      <c r="L49" s="41"/>
      <c r="M49" s="41"/>
      <c r="N49" s="41"/>
      <c r="O49" s="41"/>
      <c r="P49" s="42"/>
      <c r="Q49" s="42"/>
      <c r="R49" s="43">
        <v>4.3627669999999998</v>
      </c>
      <c r="S49" s="44" t="s">
        <v>10</v>
      </c>
      <c r="T49" s="42"/>
      <c r="U49" s="44">
        <v>0</v>
      </c>
      <c r="V49" s="42"/>
      <c r="W49" s="45">
        <f t="shared" si="0"/>
        <v>0</v>
      </c>
    </row>
    <row r="50" spans="2:23" ht="26.25" customHeight="1" thickBot="1">
      <c r="B50" s="263" t="s">
        <v>70</v>
      </c>
      <c r="C50" s="264"/>
      <c r="D50" s="264"/>
      <c r="E50" s="135" t="s">
        <v>2506</v>
      </c>
      <c r="F50" s="135"/>
      <c r="G50" s="135"/>
      <c r="H50" s="47"/>
      <c r="I50" s="47"/>
      <c r="J50" s="47"/>
      <c r="K50" s="47"/>
      <c r="L50" s="47"/>
      <c r="M50" s="47"/>
      <c r="N50" s="47"/>
      <c r="O50" s="47"/>
      <c r="P50" s="48"/>
      <c r="Q50" s="48"/>
      <c r="R50" s="49">
        <v>0</v>
      </c>
      <c r="S50" s="50">
        <v>0</v>
      </c>
      <c r="T50" s="50" t="str">
        <f t="shared" ref="T50" si="17">+IF(ISERR(S50/R50*100),"N/A",ROUND(S50/R50*100,2))</f>
        <v>N/A</v>
      </c>
      <c r="U50" s="50">
        <v>0</v>
      </c>
      <c r="V50" s="50" t="str">
        <f t="shared" ref="V50" si="18">+IF(ISERR(U50/S50*100),"N/A",ROUND(U50/S50*100,2))</f>
        <v>N/A</v>
      </c>
      <c r="W50" s="51" t="str">
        <f t="shared" si="0"/>
        <v>N/A</v>
      </c>
    </row>
    <row r="51" spans="2:23" ht="23.25" customHeight="1" thickTop="1" thickBot="1">
      <c r="B51" s="217" t="s">
        <v>67</v>
      </c>
      <c r="C51" s="218"/>
      <c r="D51" s="218"/>
      <c r="E51" s="134" t="s">
        <v>1927</v>
      </c>
      <c r="F51" s="134"/>
      <c r="G51" s="134"/>
      <c r="H51" s="41"/>
      <c r="I51" s="41"/>
      <c r="J51" s="41"/>
      <c r="K51" s="41"/>
      <c r="L51" s="41"/>
      <c r="M51" s="41"/>
      <c r="N51" s="41"/>
      <c r="O51" s="41"/>
      <c r="P51" s="42"/>
      <c r="Q51" s="42"/>
      <c r="R51" s="43">
        <v>4.3627669999999998</v>
      </c>
      <c r="S51" s="44" t="s">
        <v>10</v>
      </c>
      <c r="T51" s="42"/>
      <c r="U51" s="44">
        <v>0</v>
      </c>
      <c r="V51" s="42"/>
      <c r="W51" s="45">
        <f t="shared" si="0"/>
        <v>0</v>
      </c>
    </row>
    <row r="52" spans="2:23" ht="26.25" customHeight="1">
      <c r="B52" s="219" t="s">
        <v>70</v>
      </c>
      <c r="C52" s="220"/>
      <c r="D52" s="220"/>
      <c r="E52" s="135" t="s">
        <v>1927</v>
      </c>
      <c r="F52" s="135"/>
      <c r="G52" s="135"/>
      <c r="H52" s="47"/>
      <c r="I52" s="47"/>
      <c r="J52" s="47"/>
      <c r="K52" s="47"/>
      <c r="L52" s="47"/>
      <c r="M52" s="47"/>
      <c r="N52" s="47"/>
      <c r="O52" s="47"/>
      <c r="P52" s="48"/>
      <c r="Q52" s="48"/>
      <c r="R52" s="49">
        <v>0</v>
      </c>
      <c r="S52" s="50">
        <v>0</v>
      </c>
      <c r="T52" s="50" t="str">
        <f t="shared" ref="T52" si="19">+IF(ISERR(S52/R52*100),"N/A",ROUND(S52/R52*100,2))</f>
        <v>N/A</v>
      </c>
      <c r="U52" s="50">
        <v>0</v>
      </c>
      <c r="V52" s="50" t="str">
        <f t="shared" ref="V52" si="20">+IF(ISERR(U52/S52*100),"N/A",ROUND(U52/S52*100,2))</f>
        <v>N/A</v>
      </c>
      <c r="W52" s="51" t="str">
        <f t="shared" si="0"/>
        <v>N/A</v>
      </c>
    </row>
    <row r="53" spans="2:23" ht="23.25" customHeight="1" thickBot="1">
      <c r="B53" s="261" t="s">
        <v>67</v>
      </c>
      <c r="C53" s="262"/>
      <c r="D53" s="262"/>
      <c r="E53" s="134" t="s">
        <v>2507</v>
      </c>
      <c r="F53" s="134"/>
      <c r="G53" s="134"/>
      <c r="H53" s="41"/>
      <c r="I53" s="41"/>
      <c r="J53" s="41"/>
      <c r="K53" s="41"/>
      <c r="L53" s="41"/>
      <c r="M53" s="41"/>
      <c r="N53" s="41"/>
      <c r="O53" s="41"/>
      <c r="P53" s="42"/>
      <c r="Q53" s="42"/>
      <c r="R53" s="43">
        <v>8.3937939999999998</v>
      </c>
      <c r="S53" s="44" t="s">
        <v>10</v>
      </c>
      <c r="T53" s="42"/>
      <c r="U53" s="44">
        <v>0</v>
      </c>
      <c r="V53" s="42"/>
      <c r="W53" s="45">
        <f t="shared" si="0"/>
        <v>0</v>
      </c>
    </row>
    <row r="54" spans="2:23" ht="26.25" customHeight="1" thickBot="1">
      <c r="B54" s="263" t="s">
        <v>70</v>
      </c>
      <c r="C54" s="264"/>
      <c r="D54" s="264"/>
      <c r="E54" s="135" t="s">
        <v>2507</v>
      </c>
      <c r="F54" s="135"/>
      <c r="G54" s="135"/>
      <c r="H54" s="47"/>
      <c r="I54" s="47"/>
      <c r="J54" s="47"/>
      <c r="K54" s="47"/>
      <c r="L54" s="47"/>
      <c r="M54" s="47"/>
      <c r="N54" s="47"/>
      <c r="O54" s="47"/>
      <c r="P54" s="48"/>
      <c r="Q54" s="48"/>
      <c r="R54" s="49">
        <v>0</v>
      </c>
      <c r="S54" s="50">
        <v>0</v>
      </c>
      <c r="T54" s="50" t="str">
        <f t="shared" ref="T54" si="21">+IF(ISERR(S54/R54*100),"N/A",ROUND(S54/R54*100,2))</f>
        <v>N/A</v>
      </c>
      <c r="U54" s="50">
        <v>0</v>
      </c>
      <c r="V54" s="50" t="str">
        <f t="shared" ref="V54" si="22">+IF(ISERR(U54/S54*100),"N/A",ROUND(U54/S54*100,2))</f>
        <v>N/A</v>
      </c>
      <c r="W54" s="51" t="str">
        <f t="shared" si="0"/>
        <v>N/A</v>
      </c>
    </row>
    <row r="55" spans="2:23" ht="23.25" customHeight="1" thickTop="1" thickBot="1">
      <c r="B55" s="217" t="s">
        <v>67</v>
      </c>
      <c r="C55" s="218"/>
      <c r="D55" s="218"/>
      <c r="E55" s="134" t="s">
        <v>2508</v>
      </c>
      <c r="F55" s="134"/>
      <c r="G55" s="134"/>
      <c r="H55" s="41"/>
      <c r="I55" s="41"/>
      <c r="J55" s="41"/>
      <c r="K55" s="41"/>
      <c r="L55" s="41"/>
      <c r="M55" s="41"/>
      <c r="N55" s="41"/>
      <c r="O55" s="41"/>
      <c r="P55" s="42"/>
      <c r="Q55" s="42"/>
      <c r="R55" s="43">
        <v>7.0441630000000002</v>
      </c>
      <c r="S55" s="44" t="s">
        <v>10</v>
      </c>
      <c r="T55" s="42"/>
      <c r="U55" s="44">
        <v>0</v>
      </c>
      <c r="V55" s="42"/>
      <c r="W55" s="45">
        <f t="shared" si="0"/>
        <v>0</v>
      </c>
    </row>
    <row r="56" spans="2:23" ht="26.25" customHeight="1">
      <c r="B56" s="219" t="s">
        <v>70</v>
      </c>
      <c r="C56" s="220"/>
      <c r="D56" s="220"/>
      <c r="E56" s="135" t="s">
        <v>2508</v>
      </c>
      <c r="F56" s="135"/>
      <c r="G56" s="135"/>
      <c r="H56" s="47"/>
      <c r="I56" s="47"/>
      <c r="J56" s="47"/>
      <c r="K56" s="47"/>
      <c r="L56" s="47"/>
      <c r="M56" s="47"/>
      <c r="N56" s="47"/>
      <c r="O56" s="47"/>
      <c r="P56" s="48"/>
      <c r="Q56" s="48"/>
      <c r="R56" s="49">
        <v>0</v>
      </c>
      <c r="S56" s="50">
        <v>0</v>
      </c>
      <c r="T56" s="50" t="str">
        <f t="shared" ref="T56" si="23">+IF(ISERR(S56/R56*100),"N/A",ROUND(S56/R56*100,2))</f>
        <v>N/A</v>
      </c>
      <c r="U56" s="50">
        <v>0</v>
      </c>
      <c r="V56" s="50" t="str">
        <f t="shared" ref="V56" si="24">+IF(ISERR(U56/S56*100),"N/A",ROUND(U56/S56*100,2))</f>
        <v>N/A</v>
      </c>
      <c r="W56" s="51" t="str">
        <f t="shared" si="0"/>
        <v>N/A</v>
      </c>
    </row>
    <row r="57" spans="2:23" ht="23.25" customHeight="1" thickBot="1">
      <c r="B57" s="261" t="s">
        <v>67</v>
      </c>
      <c r="C57" s="262"/>
      <c r="D57" s="262"/>
      <c r="E57" s="134" t="s">
        <v>2509</v>
      </c>
      <c r="F57" s="134"/>
      <c r="G57" s="134"/>
      <c r="H57" s="41"/>
      <c r="I57" s="41"/>
      <c r="J57" s="41"/>
      <c r="K57" s="41"/>
      <c r="L57" s="41"/>
      <c r="M57" s="41"/>
      <c r="N57" s="41"/>
      <c r="O57" s="41"/>
      <c r="P57" s="42"/>
      <c r="Q57" s="42"/>
      <c r="R57" s="43">
        <v>4.3886710000000004</v>
      </c>
      <c r="S57" s="44" t="s">
        <v>10</v>
      </c>
      <c r="T57" s="42"/>
      <c r="U57" s="44">
        <v>0</v>
      </c>
      <c r="V57" s="42"/>
      <c r="W57" s="45">
        <f t="shared" si="0"/>
        <v>0</v>
      </c>
    </row>
    <row r="58" spans="2:23" ht="26.25" customHeight="1" thickBot="1">
      <c r="B58" s="263" t="s">
        <v>70</v>
      </c>
      <c r="C58" s="264"/>
      <c r="D58" s="264"/>
      <c r="E58" s="135" t="s">
        <v>2509</v>
      </c>
      <c r="F58" s="135"/>
      <c r="G58" s="135"/>
      <c r="H58" s="47"/>
      <c r="I58" s="47"/>
      <c r="J58" s="47"/>
      <c r="K58" s="47"/>
      <c r="L58" s="47"/>
      <c r="M58" s="47"/>
      <c r="N58" s="47"/>
      <c r="O58" s="47"/>
      <c r="P58" s="48"/>
      <c r="Q58" s="48"/>
      <c r="R58" s="49">
        <v>0</v>
      </c>
      <c r="S58" s="50">
        <v>0</v>
      </c>
      <c r="T58" s="50" t="str">
        <f t="shared" ref="T58" si="25">+IF(ISERR(S58/R58*100),"N/A",ROUND(S58/R58*100,2))</f>
        <v>N/A</v>
      </c>
      <c r="U58" s="50">
        <v>0</v>
      </c>
      <c r="V58" s="50" t="str">
        <f t="shared" ref="V58" si="26">+IF(ISERR(U58/S58*100),"N/A",ROUND(U58/S58*100,2))</f>
        <v>N/A</v>
      </c>
      <c r="W58" s="51" t="str">
        <f t="shared" si="0"/>
        <v>N/A</v>
      </c>
    </row>
    <row r="59" spans="2:23" ht="23.25" customHeight="1" thickTop="1" thickBot="1">
      <c r="B59" s="217" t="s">
        <v>67</v>
      </c>
      <c r="C59" s="218"/>
      <c r="D59" s="218"/>
      <c r="E59" s="134" t="s">
        <v>2510</v>
      </c>
      <c r="F59" s="134"/>
      <c r="G59" s="134"/>
      <c r="H59" s="41"/>
      <c r="I59" s="41"/>
      <c r="J59" s="41"/>
      <c r="K59" s="41"/>
      <c r="L59" s="41"/>
      <c r="M59" s="41"/>
      <c r="N59" s="41"/>
      <c r="O59" s="41"/>
      <c r="P59" s="42"/>
      <c r="Q59" s="42"/>
      <c r="R59" s="43">
        <v>3.2630840000000001</v>
      </c>
      <c r="S59" s="44" t="s">
        <v>10</v>
      </c>
      <c r="T59" s="42"/>
      <c r="U59" s="44">
        <v>0</v>
      </c>
      <c r="V59" s="42"/>
      <c r="W59" s="45">
        <f t="shared" si="0"/>
        <v>0</v>
      </c>
    </row>
    <row r="60" spans="2:23" ht="26.25" customHeight="1">
      <c r="B60" s="219" t="s">
        <v>70</v>
      </c>
      <c r="C60" s="220"/>
      <c r="D60" s="220"/>
      <c r="E60" s="135" t="s">
        <v>2510</v>
      </c>
      <c r="F60" s="135"/>
      <c r="G60" s="135"/>
      <c r="H60" s="47"/>
      <c r="I60" s="47"/>
      <c r="J60" s="47"/>
      <c r="K60" s="47"/>
      <c r="L60" s="47"/>
      <c r="M60" s="47"/>
      <c r="N60" s="47"/>
      <c r="O60" s="47"/>
      <c r="P60" s="48"/>
      <c r="Q60" s="48"/>
      <c r="R60" s="49">
        <v>0</v>
      </c>
      <c r="S60" s="50">
        <v>0</v>
      </c>
      <c r="T60" s="50" t="str">
        <f t="shared" ref="T60" si="27">+IF(ISERR(S60/R60*100),"N/A",ROUND(S60/R60*100,2))</f>
        <v>N/A</v>
      </c>
      <c r="U60" s="50">
        <v>0</v>
      </c>
      <c r="V60" s="50" t="str">
        <f t="shared" ref="V60" si="28">+IF(ISERR(U60/S60*100),"N/A",ROUND(U60/S60*100,2))</f>
        <v>N/A</v>
      </c>
      <c r="W60" s="51" t="str">
        <f t="shared" si="0"/>
        <v>N/A</v>
      </c>
    </row>
    <row r="61" spans="2:23" ht="23.25" customHeight="1" thickBot="1">
      <c r="B61" s="261" t="s">
        <v>67</v>
      </c>
      <c r="C61" s="262"/>
      <c r="D61" s="262"/>
      <c r="E61" s="134" t="s">
        <v>249</v>
      </c>
      <c r="F61" s="134"/>
      <c r="G61" s="134"/>
      <c r="H61" s="41"/>
      <c r="I61" s="41"/>
      <c r="J61" s="41"/>
      <c r="K61" s="41"/>
      <c r="L61" s="41"/>
      <c r="M61" s="41"/>
      <c r="N61" s="41"/>
      <c r="O61" s="41"/>
      <c r="P61" s="42"/>
      <c r="Q61" s="42"/>
      <c r="R61" s="43">
        <v>2.3441239999999999</v>
      </c>
      <c r="S61" s="44" t="s">
        <v>10</v>
      </c>
      <c r="T61" s="42"/>
      <c r="U61" s="44">
        <v>0</v>
      </c>
      <c r="V61" s="42"/>
      <c r="W61" s="45">
        <f t="shared" si="0"/>
        <v>0</v>
      </c>
    </row>
    <row r="62" spans="2:23" ht="26.25" customHeight="1" thickBot="1">
      <c r="B62" s="263" t="s">
        <v>70</v>
      </c>
      <c r="C62" s="264"/>
      <c r="D62" s="264"/>
      <c r="E62" s="135" t="s">
        <v>249</v>
      </c>
      <c r="F62" s="135"/>
      <c r="G62" s="135"/>
      <c r="H62" s="47"/>
      <c r="I62" s="47"/>
      <c r="J62" s="47"/>
      <c r="K62" s="47"/>
      <c r="L62" s="47"/>
      <c r="M62" s="47"/>
      <c r="N62" s="47"/>
      <c r="O62" s="47"/>
      <c r="P62" s="48"/>
      <c r="Q62" s="48"/>
      <c r="R62" s="49">
        <v>0</v>
      </c>
      <c r="S62" s="50">
        <v>0</v>
      </c>
      <c r="T62" s="50" t="str">
        <f t="shared" ref="T62" si="29">+IF(ISERR(S62/R62*100),"N/A",ROUND(S62/R62*100,2))</f>
        <v>N/A</v>
      </c>
      <c r="U62" s="50">
        <v>0</v>
      </c>
      <c r="V62" s="50" t="str">
        <f t="shared" ref="V62" si="30">+IF(ISERR(U62/S62*100),"N/A",ROUND(U62/S62*100,2))</f>
        <v>N/A</v>
      </c>
      <c r="W62" s="51" t="str">
        <f t="shared" si="0"/>
        <v>N/A</v>
      </c>
    </row>
    <row r="63" spans="2:23" ht="23.25" customHeight="1" thickTop="1" thickBot="1">
      <c r="B63" s="217" t="s">
        <v>67</v>
      </c>
      <c r="C63" s="218"/>
      <c r="D63" s="218"/>
      <c r="E63" s="134" t="s">
        <v>2511</v>
      </c>
      <c r="F63" s="134"/>
      <c r="G63" s="134"/>
      <c r="H63" s="41"/>
      <c r="I63" s="41"/>
      <c r="J63" s="41"/>
      <c r="K63" s="41"/>
      <c r="L63" s="41"/>
      <c r="M63" s="41"/>
      <c r="N63" s="41"/>
      <c r="O63" s="41"/>
      <c r="P63" s="42"/>
      <c r="Q63" s="42"/>
      <c r="R63" s="43">
        <v>3.2720750000000001</v>
      </c>
      <c r="S63" s="44" t="s">
        <v>10</v>
      </c>
      <c r="T63" s="42"/>
      <c r="U63" s="44">
        <v>0</v>
      </c>
      <c r="V63" s="42"/>
      <c r="W63" s="45">
        <f t="shared" si="0"/>
        <v>0</v>
      </c>
    </row>
    <row r="64" spans="2:23" ht="26.25" customHeight="1">
      <c r="B64" s="219" t="s">
        <v>70</v>
      </c>
      <c r="C64" s="220"/>
      <c r="D64" s="220"/>
      <c r="E64" s="135" t="s">
        <v>2511</v>
      </c>
      <c r="F64" s="135"/>
      <c r="G64" s="135"/>
      <c r="H64" s="47"/>
      <c r="I64" s="47"/>
      <c r="J64" s="47"/>
      <c r="K64" s="47"/>
      <c r="L64" s="47"/>
      <c r="M64" s="47"/>
      <c r="N64" s="47"/>
      <c r="O64" s="47"/>
      <c r="P64" s="48"/>
      <c r="Q64" s="48"/>
      <c r="R64" s="49">
        <v>0</v>
      </c>
      <c r="S64" s="50">
        <v>0</v>
      </c>
      <c r="T64" s="50" t="str">
        <f t="shared" ref="T64" si="31">+IF(ISERR(S64/R64*100),"N/A",ROUND(S64/R64*100,2))</f>
        <v>N/A</v>
      </c>
      <c r="U64" s="50">
        <v>0</v>
      </c>
      <c r="V64" s="50" t="str">
        <f t="shared" ref="V64" si="32">+IF(ISERR(U64/S64*100),"N/A",ROUND(U64/S64*100,2))</f>
        <v>N/A</v>
      </c>
      <c r="W64" s="51" t="str">
        <f t="shared" si="0"/>
        <v>N/A</v>
      </c>
    </row>
    <row r="65" spans="2:23" ht="23.25" customHeight="1" thickBot="1">
      <c r="B65" s="261" t="s">
        <v>67</v>
      </c>
      <c r="C65" s="262"/>
      <c r="D65" s="262"/>
      <c r="E65" s="134" t="s">
        <v>2512</v>
      </c>
      <c r="F65" s="134"/>
      <c r="G65" s="134"/>
      <c r="H65" s="41"/>
      <c r="I65" s="41"/>
      <c r="J65" s="41"/>
      <c r="K65" s="41"/>
      <c r="L65" s="41"/>
      <c r="M65" s="41"/>
      <c r="N65" s="41"/>
      <c r="O65" s="41"/>
      <c r="P65" s="42"/>
      <c r="Q65" s="42"/>
      <c r="R65" s="43">
        <v>0.93989299999999998</v>
      </c>
      <c r="S65" s="44" t="s">
        <v>10</v>
      </c>
      <c r="T65" s="42"/>
      <c r="U65" s="44">
        <v>0</v>
      </c>
      <c r="V65" s="42"/>
      <c r="W65" s="45">
        <f t="shared" si="0"/>
        <v>0</v>
      </c>
    </row>
    <row r="66" spans="2:23" ht="26.25" customHeight="1" thickBot="1">
      <c r="B66" s="263" t="s">
        <v>70</v>
      </c>
      <c r="C66" s="264"/>
      <c r="D66" s="264"/>
      <c r="E66" s="135" t="s">
        <v>2512</v>
      </c>
      <c r="F66" s="135"/>
      <c r="G66" s="135"/>
      <c r="H66" s="47"/>
      <c r="I66" s="47"/>
      <c r="J66" s="47"/>
      <c r="K66" s="47"/>
      <c r="L66" s="47"/>
      <c r="M66" s="47"/>
      <c r="N66" s="47"/>
      <c r="O66" s="47"/>
      <c r="P66" s="48"/>
      <c r="Q66" s="48"/>
      <c r="R66" s="49">
        <v>0</v>
      </c>
      <c r="S66" s="50">
        <v>0</v>
      </c>
      <c r="T66" s="50" t="str">
        <f t="shared" ref="T66" si="33">+IF(ISERR(S66/R66*100),"N/A",ROUND(S66/R66*100,2))</f>
        <v>N/A</v>
      </c>
      <c r="U66" s="50">
        <v>0</v>
      </c>
      <c r="V66" s="50" t="str">
        <f t="shared" ref="V66" si="34">+IF(ISERR(U66/S66*100),"N/A",ROUND(U66/S66*100,2))</f>
        <v>N/A</v>
      </c>
      <c r="W66" s="51" t="str">
        <f t="shared" si="0"/>
        <v>N/A</v>
      </c>
    </row>
    <row r="67" spans="2:23" ht="23.25" customHeight="1" thickTop="1" thickBot="1">
      <c r="B67" s="217" t="s">
        <v>67</v>
      </c>
      <c r="C67" s="218"/>
      <c r="D67" s="218"/>
      <c r="E67" s="134" t="s">
        <v>2513</v>
      </c>
      <c r="F67" s="134"/>
      <c r="G67" s="134"/>
      <c r="H67" s="41"/>
      <c r="I67" s="41"/>
      <c r="J67" s="41"/>
      <c r="K67" s="41"/>
      <c r="L67" s="41"/>
      <c r="M67" s="41"/>
      <c r="N67" s="41"/>
      <c r="O67" s="41"/>
      <c r="P67" s="42"/>
      <c r="Q67" s="42"/>
      <c r="R67" s="43">
        <v>6.5441500000000001</v>
      </c>
      <c r="S67" s="44" t="s">
        <v>10</v>
      </c>
      <c r="T67" s="42"/>
      <c r="U67" s="44">
        <v>0</v>
      </c>
      <c r="V67" s="42"/>
      <c r="W67" s="45">
        <f t="shared" si="0"/>
        <v>0</v>
      </c>
    </row>
    <row r="68" spans="2:23" ht="26.25" customHeight="1">
      <c r="B68" s="219" t="s">
        <v>70</v>
      </c>
      <c r="C68" s="220"/>
      <c r="D68" s="220"/>
      <c r="E68" s="135" t="s">
        <v>2513</v>
      </c>
      <c r="F68" s="135"/>
      <c r="G68" s="135"/>
      <c r="H68" s="47"/>
      <c r="I68" s="47"/>
      <c r="J68" s="47"/>
      <c r="K68" s="47"/>
      <c r="L68" s="47"/>
      <c r="M68" s="47"/>
      <c r="N68" s="47"/>
      <c r="O68" s="47"/>
      <c r="P68" s="48"/>
      <c r="Q68" s="48"/>
      <c r="R68" s="49">
        <v>0</v>
      </c>
      <c r="S68" s="50">
        <v>0</v>
      </c>
      <c r="T68" s="50" t="str">
        <f t="shared" ref="T68" si="35">+IF(ISERR(S68/R68*100),"N/A",ROUND(S68/R68*100,2))</f>
        <v>N/A</v>
      </c>
      <c r="U68" s="50">
        <v>0</v>
      </c>
      <c r="V68" s="50" t="str">
        <f t="shared" ref="V68" si="36">+IF(ISERR(U68/S68*100),"N/A",ROUND(U68/S68*100,2))</f>
        <v>N/A</v>
      </c>
      <c r="W68" s="51" t="str">
        <f t="shared" si="0"/>
        <v>N/A</v>
      </c>
    </row>
    <row r="69" spans="2:23" ht="23.25" customHeight="1" thickBot="1">
      <c r="B69" s="261" t="s">
        <v>67</v>
      </c>
      <c r="C69" s="262"/>
      <c r="D69" s="262"/>
      <c r="E69" s="134" t="s">
        <v>2514</v>
      </c>
      <c r="F69" s="134"/>
      <c r="G69" s="134"/>
      <c r="H69" s="41"/>
      <c r="I69" s="41"/>
      <c r="J69" s="41"/>
      <c r="K69" s="41"/>
      <c r="L69" s="41"/>
      <c r="M69" s="41"/>
      <c r="N69" s="41"/>
      <c r="O69" s="41"/>
      <c r="P69" s="42"/>
      <c r="Q69" s="42"/>
      <c r="R69" s="43">
        <v>1.2815589999999999</v>
      </c>
      <c r="S69" s="44" t="s">
        <v>10</v>
      </c>
      <c r="T69" s="42"/>
      <c r="U69" s="44">
        <v>0</v>
      </c>
      <c r="V69" s="42"/>
      <c r="W69" s="45">
        <f t="shared" si="0"/>
        <v>0</v>
      </c>
    </row>
    <row r="70" spans="2:23" ht="26.25" customHeight="1" thickBot="1">
      <c r="B70" s="263" t="s">
        <v>70</v>
      </c>
      <c r="C70" s="264"/>
      <c r="D70" s="264"/>
      <c r="E70" s="135" t="s">
        <v>2514</v>
      </c>
      <c r="F70" s="135"/>
      <c r="G70" s="135"/>
      <c r="H70" s="47"/>
      <c r="I70" s="47"/>
      <c r="J70" s="47"/>
      <c r="K70" s="47"/>
      <c r="L70" s="47"/>
      <c r="M70" s="47"/>
      <c r="N70" s="47"/>
      <c r="O70" s="47"/>
      <c r="P70" s="48"/>
      <c r="Q70" s="48"/>
      <c r="R70" s="49">
        <v>0</v>
      </c>
      <c r="S70" s="50">
        <v>0</v>
      </c>
      <c r="T70" s="50" t="str">
        <f t="shared" ref="T70" si="37">+IF(ISERR(S70/R70*100),"N/A",ROUND(S70/R70*100,2))</f>
        <v>N/A</v>
      </c>
      <c r="U70" s="50">
        <v>0</v>
      </c>
      <c r="V70" s="50" t="str">
        <f t="shared" ref="V70" si="38">+IF(ISERR(U70/S70*100),"N/A",ROUND(U70/S70*100,2))</f>
        <v>N/A</v>
      </c>
      <c r="W70" s="51" t="str">
        <f t="shared" si="0"/>
        <v>N/A</v>
      </c>
    </row>
    <row r="71" spans="2:23" ht="23.25" customHeight="1" thickTop="1" thickBot="1">
      <c r="B71" s="217" t="s">
        <v>67</v>
      </c>
      <c r="C71" s="218"/>
      <c r="D71" s="218"/>
      <c r="E71" s="134" t="s">
        <v>2515</v>
      </c>
      <c r="F71" s="134"/>
      <c r="G71" s="134"/>
      <c r="H71" s="41"/>
      <c r="I71" s="41"/>
      <c r="J71" s="41"/>
      <c r="K71" s="41"/>
      <c r="L71" s="41"/>
      <c r="M71" s="41"/>
      <c r="N71" s="41"/>
      <c r="O71" s="41"/>
      <c r="P71" s="42"/>
      <c r="Q71" s="42"/>
      <c r="R71" s="43">
        <v>0.76348400000000005</v>
      </c>
      <c r="S71" s="44" t="s">
        <v>10</v>
      </c>
      <c r="T71" s="42"/>
      <c r="U71" s="44">
        <v>0</v>
      </c>
      <c r="V71" s="42"/>
      <c r="W71" s="45">
        <f t="shared" si="0"/>
        <v>0</v>
      </c>
    </row>
    <row r="72" spans="2:23" ht="26.25" customHeight="1">
      <c r="B72" s="219" t="s">
        <v>70</v>
      </c>
      <c r="C72" s="220"/>
      <c r="D72" s="220"/>
      <c r="E72" s="135" t="s">
        <v>2515</v>
      </c>
      <c r="F72" s="135"/>
      <c r="G72" s="135"/>
      <c r="H72" s="47"/>
      <c r="I72" s="47"/>
      <c r="J72" s="47"/>
      <c r="K72" s="47"/>
      <c r="L72" s="47"/>
      <c r="M72" s="47"/>
      <c r="N72" s="47"/>
      <c r="O72" s="47"/>
      <c r="P72" s="48"/>
      <c r="Q72" s="48"/>
      <c r="R72" s="49">
        <v>0</v>
      </c>
      <c r="S72" s="50">
        <v>0</v>
      </c>
      <c r="T72" s="50" t="str">
        <f t="shared" ref="T72" si="39">+IF(ISERR(S72/R72*100),"N/A",ROUND(S72/R72*100,2))</f>
        <v>N/A</v>
      </c>
      <c r="U72" s="50">
        <v>0</v>
      </c>
      <c r="V72" s="50" t="str">
        <f t="shared" ref="V72" si="40">+IF(ISERR(U72/S72*100),"N/A",ROUND(U72/S72*100,2))</f>
        <v>N/A</v>
      </c>
      <c r="W72" s="51" t="str">
        <f t="shared" si="0"/>
        <v>N/A</v>
      </c>
    </row>
    <row r="73" spans="2:23" ht="23.25" customHeight="1" thickBot="1">
      <c r="B73" s="261" t="s">
        <v>67</v>
      </c>
      <c r="C73" s="262"/>
      <c r="D73" s="262"/>
      <c r="E73" s="134" t="s">
        <v>2516</v>
      </c>
      <c r="F73" s="134"/>
      <c r="G73" s="134"/>
      <c r="H73" s="41"/>
      <c r="I73" s="41"/>
      <c r="J73" s="41"/>
      <c r="K73" s="41"/>
      <c r="L73" s="41"/>
      <c r="M73" s="41"/>
      <c r="N73" s="41"/>
      <c r="O73" s="41"/>
      <c r="P73" s="42"/>
      <c r="Q73" s="42"/>
      <c r="R73" s="43">
        <v>1.090692</v>
      </c>
      <c r="S73" s="44" t="s">
        <v>10</v>
      </c>
      <c r="T73" s="42"/>
      <c r="U73" s="44">
        <v>0</v>
      </c>
      <c r="V73" s="42"/>
      <c r="W73" s="45">
        <f t="shared" si="0"/>
        <v>0</v>
      </c>
    </row>
    <row r="74" spans="2:23" ht="26.25" customHeight="1" thickBot="1">
      <c r="B74" s="263" t="s">
        <v>70</v>
      </c>
      <c r="C74" s="264"/>
      <c r="D74" s="264"/>
      <c r="E74" s="135" t="s">
        <v>2516</v>
      </c>
      <c r="F74" s="135"/>
      <c r="G74" s="135"/>
      <c r="H74" s="47"/>
      <c r="I74" s="47"/>
      <c r="J74" s="47"/>
      <c r="K74" s="47"/>
      <c r="L74" s="47"/>
      <c r="M74" s="47"/>
      <c r="N74" s="47"/>
      <c r="O74" s="47"/>
      <c r="P74" s="48"/>
      <c r="Q74" s="48"/>
      <c r="R74" s="49">
        <v>0</v>
      </c>
      <c r="S74" s="50">
        <v>0</v>
      </c>
      <c r="T74" s="50" t="str">
        <f t="shared" ref="T74" si="41">+IF(ISERR(S74/R74*100),"N/A",ROUND(S74/R74*100,2))</f>
        <v>N/A</v>
      </c>
      <c r="U74" s="50">
        <v>0</v>
      </c>
      <c r="V74" s="50" t="str">
        <f t="shared" ref="V74" si="42">+IF(ISERR(U74/S74*100),"N/A",ROUND(U74/S74*100,2))</f>
        <v>N/A</v>
      </c>
      <c r="W74" s="51" t="str">
        <f t="shared" si="0"/>
        <v>N/A</v>
      </c>
    </row>
    <row r="75" spans="2:23" ht="23.25" customHeight="1" thickTop="1" thickBot="1">
      <c r="B75" s="217" t="s">
        <v>67</v>
      </c>
      <c r="C75" s="218"/>
      <c r="D75" s="218"/>
      <c r="E75" s="134" t="s">
        <v>2517</v>
      </c>
      <c r="F75" s="134"/>
      <c r="G75" s="134"/>
      <c r="H75" s="41"/>
      <c r="I75" s="41"/>
      <c r="J75" s="41"/>
      <c r="K75" s="41"/>
      <c r="L75" s="41"/>
      <c r="M75" s="41"/>
      <c r="N75" s="41"/>
      <c r="O75" s="41"/>
      <c r="P75" s="42"/>
      <c r="Q75" s="42"/>
      <c r="R75" s="43">
        <v>4.500934</v>
      </c>
      <c r="S75" s="44" t="s">
        <v>10</v>
      </c>
      <c r="T75" s="42"/>
      <c r="U75" s="44">
        <v>0</v>
      </c>
      <c r="V75" s="42"/>
      <c r="W75" s="45">
        <f t="shared" si="0"/>
        <v>0</v>
      </c>
    </row>
    <row r="76" spans="2:23" ht="26.25" customHeight="1">
      <c r="B76" s="219" t="s">
        <v>70</v>
      </c>
      <c r="C76" s="220"/>
      <c r="D76" s="220"/>
      <c r="E76" s="135" t="s">
        <v>2517</v>
      </c>
      <c r="F76" s="135"/>
      <c r="G76" s="135"/>
      <c r="H76" s="47"/>
      <c r="I76" s="47"/>
      <c r="J76" s="47"/>
      <c r="K76" s="47"/>
      <c r="L76" s="47"/>
      <c r="M76" s="47"/>
      <c r="N76" s="47"/>
      <c r="O76" s="47"/>
      <c r="P76" s="48"/>
      <c r="Q76" s="48"/>
      <c r="R76" s="49">
        <v>0</v>
      </c>
      <c r="S76" s="50">
        <v>0</v>
      </c>
      <c r="T76" s="50" t="str">
        <f t="shared" ref="T76" si="43">+IF(ISERR(S76/R76*100),"N/A",ROUND(S76/R76*100,2))</f>
        <v>N/A</v>
      </c>
      <c r="U76" s="50">
        <v>0</v>
      </c>
      <c r="V76" s="50" t="str">
        <f t="shared" ref="V76" si="44">+IF(ISERR(U76/S76*100),"N/A",ROUND(U76/S76*100,2))</f>
        <v>N/A</v>
      </c>
      <c r="W76" s="51" t="str">
        <f t="shared" si="0"/>
        <v>N/A</v>
      </c>
    </row>
    <row r="77" spans="2:23" ht="23.25" customHeight="1" thickBot="1">
      <c r="B77" s="261" t="s">
        <v>67</v>
      </c>
      <c r="C77" s="262"/>
      <c r="D77" s="262"/>
      <c r="E77" s="134" t="s">
        <v>2518</v>
      </c>
      <c r="F77" s="134"/>
      <c r="G77" s="134"/>
      <c r="H77" s="41"/>
      <c r="I77" s="41"/>
      <c r="J77" s="41"/>
      <c r="K77" s="41"/>
      <c r="L77" s="41"/>
      <c r="M77" s="41"/>
      <c r="N77" s="41"/>
      <c r="O77" s="41"/>
      <c r="P77" s="42"/>
      <c r="Q77" s="42"/>
      <c r="R77" s="43">
        <v>4.4135390000000001</v>
      </c>
      <c r="S77" s="44" t="s">
        <v>10</v>
      </c>
      <c r="T77" s="42"/>
      <c r="U77" s="44">
        <v>0</v>
      </c>
      <c r="V77" s="42"/>
      <c r="W77" s="45">
        <f t="shared" si="0"/>
        <v>0</v>
      </c>
    </row>
    <row r="78" spans="2:23" ht="26.25" customHeight="1" thickBot="1">
      <c r="B78" s="263" t="s">
        <v>70</v>
      </c>
      <c r="C78" s="264"/>
      <c r="D78" s="264"/>
      <c r="E78" s="135" t="s">
        <v>2518</v>
      </c>
      <c r="F78" s="135"/>
      <c r="G78" s="135"/>
      <c r="H78" s="47"/>
      <c r="I78" s="47"/>
      <c r="J78" s="47"/>
      <c r="K78" s="47"/>
      <c r="L78" s="47"/>
      <c r="M78" s="47"/>
      <c r="N78" s="47"/>
      <c r="O78" s="47"/>
      <c r="P78" s="48"/>
      <c r="Q78" s="48"/>
      <c r="R78" s="49">
        <v>0</v>
      </c>
      <c r="S78" s="50">
        <v>0</v>
      </c>
      <c r="T78" s="50" t="str">
        <f t="shared" ref="T78" si="45">+IF(ISERR(S78/R78*100),"N/A",ROUND(S78/R78*100,2))</f>
        <v>N/A</v>
      </c>
      <c r="U78" s="50">
        <v>0</v>
      </c>
      <c r="V78" s="50" t="str">
        <f t="shared" ref="V78" si="46">+IF(ISERR(U78/S78*100),"N/A",ROUND(U78/S78*100,2))</f>
        <v>N/A</v>
      </c>
      <c r="W78" s="51" t="str">
        <f t="shared" si="0"/>
        <v>N/A</v>
      </c>
    </row>
    <row r="79" spans="2:23" ht="23.25" customHeight="1" thickTop="1" thickBot="1">
      <c r="B79" s="217" t="s">
        <v>67</v>
      </c>
      <c r="C79" s="218"/>
      <c r="D79" s="218"/>
      <c r="E79" s="134" t="s">
        <v>2519</v>
      </c>
      <c r="F79" s="134"/>
      <c r="G79" s="134"/>
      <c r="H79" s="41"/>
      <c r="I79" s="41"/>
      <c r="J79" s="41"/>
      <c r="K79" s="41"/>
      <c r="L79" s="41"/>
      <c r="M79" s="41"/>
      <c r="N79" s="41"/>
      <c r="O79" s="41"/>
      <c r="P79" s="42"/>
      <c r="Q79" s="42"/>
      <c r="R79" s="43">
        <v>2.1813829999999998</v>
      </c>
      <c r="S79" s="44" t="s">
        <v>10</v>
      </c>
      <c r="T79" s="42"/>
      <c r="U79" s="44">
        <v>0</v>
      </c>
      <c r="V79" s="42"/>
      <c r="W79" s="45">
        <f t="shared" si="0"/>
        <v>0</v>
      </c>
    </row>
    <row r="80" spans="2:23" ht="26.25" customHeight="1">
      <c r="B80" s="219" t="s">
        <v>70</v>
      </c>
      <c r="C80" s="220"/>
      <c r="D80" s="220"/>
      <c r="E80" s="135" t="s">
        <v>2519</v>
      </c>
      <c r="F80" s="135"/>
      <c r="G80" s="135"/>
      <c r="H80" s="47"/>
      <c r="I80" s="47"/>
      <c r="J80" s="47"/>
      <c r="K80" s="47"/>
      <c r="L80" s="47"/>
      <c r="M80" s="47"/>
      <c r="N80" s="47"/>
      <c r="O80" s="47"/>
      <c r="P80" s="48"/>
      <c r="Q80" s="48"/>
      <c r="R80" s="49">
        <v>0</v>
      </c>
      <c r="S80" s="50">
        <v>0</v>
      </c>
      <c r="T80" s="50" t="str">
        <f t="shared" ref="T80" si="47">+IF(ISERR(S80/R80*100),"N/A",ROUND(S80/R80*100,2))</f>
        <v>N/A</v>
      </c>
      <c r="U80" s="50">
        <v>0</v>
      </c>
      <c r="V80" s="50" t="str">
        <f t="shared" ref="V80" si="48">+IF(ISERR(U80/S80*100),"N/A",ROUND(U80/S80*100,2))</f>
        <v>N/A</v>
      </c>
      <c r="W80" s="51" t="str">
        <f t="shared" si="0"/>
        <v>N/A</v>
      </c>
    </row>
    <row r="81" spans="2:23" ht="23.25" customHeight="1" thickBot="1">
      <c r="B81" s="261" t="s">
        <v>67</v>
      </c>
      <c r="C81" s="262"/>
      <c r="D81" s="262"/>
      <c r="E81" s="134" t="s">
        <v>2520</v>
      </c>
      <c r="F81" s="134"/>
      <c r="G81" s="134"/>
      <c r="H81" s="41"/>
      <c r="I81" s="41"/>
      <c r="J81" s="41"/>
      <c r="K81" s="41"/>
      <c r="L81" s="41"/>
      <c r="M81" s="41"/>
      <c r="N81" s="41"/>
      <c r="O81" s="41"/>
      <c r="P81" s="42"/>
      <c r="Q81" s="42"/>
      <c r="R81" s="43">
        <v>0.545346</v>
      </c>
      <c r="S81" s="44" t="s">
        <v>10</v>
      </c>
      <c r="T81" s="42"/>
      <c r="U81" s="44">
        <v>0</v>
      </c>
      <c r="V81" s="42"/>
      <c r="W81" s="45">
        <f t="shared" si="0"/>
        <v>0</v>
      </c>
    </row>
    <row r="82" spans="2:23" ht="26.25" customHeight="1" thickBot="1">
      <c r="B82" s="263" t="s">
        <v>70</v>
      </c>
      <c r="C82" s="264"/>
      <c r="D82" s="264"/>
      <c r="E82" s="135" t="s">
        <v>2520</v>
      </c>
      <c r="F82" s="135"/>
      <c r="G82" s="135"/>
      <c r="H82" s="47"/>
      <c r="I82" s="47"/>
      <c r="J82" s="47"/>
      <c r="K82" s="47"/>
      <c r="L82" s="47"/>
      <c r="M82" s="47"/>
      <c r="N82" s="47"/>
      <c r="O82" s="47"/>
      <c r="P82" s="48"/>
      <c r="Q82" s="48"/>
      <c r="R82" s="49">
        <v>0</v>
      </c>
      <c r="S82" s="50">
        <v>0</v>
      </c>
      <c r="T82" s="50" t="str">
        <f t="shared" ref="T82" si="49">+IF(ISERR(S82/R82*100),"N/A",ROUND(S82/R82*100,2))</f>
        <v>N/A</v>
      </c>
      <c r="U82" s="50">
        <v>0</v>
      </c>
      <c r="V82" s="50" t="str">
        <f t="shared" ref="V82" si="50">+IF(ISERR(U82/S82*100),"N/A",ROUND(U82/S82*100,2))</f>
        <v>N/A</v>
      </c>
      <c r="W82" s="51" t="str">
        <f t="shared" si="0"/>
        <v>N/A</v>
      </c>
    </row>
    <row r="83" spans="2:23" ht="23.25" customHeight="1" thickTop="1" thickBot="1">
      <c r="B83" s="217" t="s">
        <v>67</v>
      </c>
      <c r="C83" s="218"/>
      <c r="D83" s="218"/>
      <c r="E83" s="134" t="s">
        <v>2521</v>
      </c>
      <c r="F83" s="134"/>
      <c r="G83" s="134"/>
      <c r="H83" s="41"/>
      <c r="I83" s="41"/>
      <c r="J83" s="41"/>
      <c r="K83" s="41"/>
      <c r="L83" s="41"/>
      <c r="M83" s="41"/>
      <c r="N83" s="41"/>
      <c r="O83" s="41"/>
      <c r="P83" s="42"/>
      <c r="Q83" s="42"/>
      <c r="R83" s="43">
        <v>4.3541930000000004</v>
      </c>
      <c r="S83" s="44" t="s">
        <v>10</v>
      </c>
      <c r="T83" s="42"/>
      <c r="U83" s="44">
        <v>0</v>
      </c>
      <c r="V83" s="42"/>
      <c r="W83" s="45">
        <f t="shared" si="0"/>
        <v>0</v>
      </c>
    </row>
    <row r="84" spans="2:23" ht="26.25" customHeight="1">
      <c r="B84" s="219" t="s">
        <v>70</v>
      </c>
      <c r="C84" s="220"/>
      <c r="D84" s="220"/>
      <c r="E84" s="135" t="s">
        <v>2521</v>
      </c>
      <c r="F84" s="135"/>
      <c r="G84" s="135"/>
      <c r="H84" s="47"/>
      <c r="I84" s="47"/>
      <c r="J84" s="47"/>
      <c r="K84" s="47"/>
      <c r="L84" s="47"/>
      <c r="M84" s="47"/>
      <c r="N84" s="47"/>
      <c r="O84" s="47"/>
      <c r="P84" s="48"/>
      <c r="Q84" s="48"/>
      <c r="R84" s="49">
        <v>0</v>
      </c>
      <c r="S84" s="50">
        <v>0</v>
      </c>
      <c r="T84" s="50" t="str">
        <f t="shared" ref="T84" si="51">+IF(ISERR(S84/R84*100),"N/A",ROUND(S84/R84*100,2))</f>
        <v>N/A</v>
      </c>
      <c r="U84" s="50">
        <v>0</v>
      </c>
      <c r="V84" s="50" t="str">
        <f t="shared" ref="V84" si="52">+IF(ISERR(U84/S84*100),"N/A",ROUND(U84/S84*100,2))</f>
        <v>N/A</v>
      </c>
      <c r="W84" s="51" t="str">
        <f t="shared" si="0"/>
        <v>N/A</v>
      </c>
    </row>
    <row r="85" spans="2:23" ht="23.25" customHeight="1" thickBot="1">
      <c r="B85" s="261" t="s">
        <v>67</v>
      </c>
      <c r="C85" s="262"/>
      <c r="D85" s="262"/>
      <c r="E85" s="134" t="s">
        <v>2522</v>
      </c>
      <c r="F85" s="134"/>
      <c r="G85" s="134"/>
      <c r="H85" s="41"/>
      <c r="I85" s="41"/>
      <c r="J85" s="41"/>
      <c r="K85" s="41"/>
      <c r="L85" s="41"/>
      <c r="M85" s="41"/>
      <c r="N85" s="41"/>
      <c r="O85" s="41"/>
      <c r="P85" s="42"/>
      <c r="Q85" s="42"/>
      <c r="R85" s="43">
        <v>3.2732019999999999</v>
      </c>
      <c r="S85" s="44" t="s">
        <v>10</v>
      </c>
      <c r="T85" s="42"/>
      <c r="U85" s="44">
        <v>0</v>
      </c>
      <c r="V85" s="42"/>
      <c r="W85" s="45">
        <f t="shared" si="0"/>
        <v>0</v>
      </c>
    </row>
    <row r="86" spans="2:23" ht="26.25" customHeight="1" thickBot="1">
      <c r="B86" s="263" t="s">
        <v>70</v>
      </c>
      <c r="C86" s="264"/>
      <c r="D86" s="264"/>
      <c r="E86" s="135" t="s">
        <v>2522</v>
      </c>
      <c r="F86" s="135"/>
      <c r="G86" s="135"/>
      <c r="H86" s="47"/>
      <c r="I86" s="47"/>
      <c r="J86" s="47"/>
      <c r="K86" s="47"/>
      <c r="L86" s="47"/>
      <c r="M86" s="47"/>
      <c r="N86" s="47"/>
      <c r="O86" s="47"/>
      <c r="P86" s="48"/>
      <c r="Q86" s="48"/>
      <c r="R86" s="49">
        <v>0</v>
      </c>
      <c r="S86" s="50">
        <v>0</v>
      </c>
      <c r="T86" s="50" t="str">
        <f t="shared" ref="T86" si="53">+IF(ISERR(S86/R86*100),"N/A",ROUND(S86/R86*100,2))</f>
        <v>N/A</v>
      </c>
      <c r="U86" s="50">
        <v>0</v>
      </c>
      <c r="V86" s="50" t="str">
        <f t="shared" ref="V86" si="54">+IF(ISERR(U86/S86*100),"N/A",ROUND(U86/S86*100,2))</f>
        <v>N/A</v>
      </c>
      <c r="W86" s="51" t="str">
        <f t="shared" si="0"/>
        <v>N/A</v>
      </c>
    </row>
    <row r="87" spans="2:23" ht="23.25" customHeight="1" thickTop="1" thickBot="1">
      <c r="B87" s="217" t="s">
        <v>67</v>
      </c>
      <c r="C87" s="218"/>
      <c r="D87" s="218"/>
      <c r="E87" s="134" t="s">
        <v>2523</v>
      </c>
      <c r="F87" s="134"/>
      <c r="G87" s="134"/>
      <c r="H87" s="41"/>
      <c r="I87" s="41"/>
      <c r="J87" s="41"/>
      <c r="K87" s="41"/>
      <c r="L87" s="41"/>
      <c r="M87" s="41"/>
      <c r="N87" s="41"/>
      <c r="O87" s="41"/>
      <c r="P87" s="42"/>
      <c r="Q87" s="42"/>
      <c r="R87" s="43">
        <v>3.2668010000000001</v>
      </c>
      <c r="S87" s="44" t="s">
        <v>10</v>
      </c>
      <c r="T87" s="42"/>
      <c r="U87" s="44">
        <v>0</v>
      </c>
      <c r="V87" s="42"/>
      <c r="W87" s="45">
        <f t="shared" si="0"/>
        <v>0</v>
      </c>
    </row>
    <row r="88" spans="2:23" ht="26.25" customHeight="1">
      <c r="B88" s="219" t="s">
        <v>70</v>
      </c>
      <c r="C88" s="220"/>
      <c r="D88" s="220"/>
      <c r="E88" s="135" t="s">
        <v>2523</v>
      </c>
      <c r="F88" s="135"/>
      <c r="G88" s="135"/>
      <c r="H88" s="47"/>
      <c r="I88" s="47"/>
      <c r="J88" s="47"/>
      <c r="K88" s="47"/>
      <c r="L88" s="47"/>
      <c r="M88" s="47"/>
      <c r="N88" s="47"/>
      <c r="O88" s="47"/>
      <c r="P88" s="48"/>
      <c r="Q88" s="48"/>
      <c r="R88" s="49">
        <v>0</v>
      </c>
      <c r="S88" s="50">
        <v>0</v>
      </c>
      <c r="T88" s="50" t="str">
        <f t="shared" ref="T88" si="55">+IF(ISERR(S88/R88*100),"N/A",ROUND(S88/R88*100,2))</f>
        <v>N/A</v>
      </c>
      <c r="U88" s="50">
        <v>0</v>
      </c>
      <c r="V88" s="50" t="str">
        <f t="shared" ref="V88" si="56">+IF(ISERR(U88/S88*100),"N/A",ROUND(U88/S88*100,2))</f>
        <v>N/A</v>
      </c>
      <c r="W88" s="51" t="str">
        <f t="shared" si="0"/>
        <v>N/A</v>
      </c>
    </row>
    <row r="89" spans="2:23" ht="23.25" customHeight="1" thickBot="1">
      <c r="B89" s="261" t="s">
        <v>67</v>
      </c>
      <c r="C89" s="262"/>
      <c r="D89" s="262"/>
      <c r="E89" s="134" t="s">
        <v>2524</v>
      </c>
      <c r="F89" s="134"/>
      <c r="G89" s="134"/>
      <c r="H89" s="41"/>
      <c r="I89" s="41"/>
      <c r="J89" s="41"/>
      <c r="K89" s="41"/>
      <c r="L89" s="41"/>
      <c r="M89" s="41"/>
      <c r="N89" s="41"/>
      <c r="O89" s="41"/>
      <c r="P89" s="42"/>
      <c r="Q89" s="42"/>
      <c r="R89" s="43">
        <v>1.1446559999999999</v>
      </c>
      <c r="S89" s="44" t="s">
        <v>10</v>
      </c>
      <c r="T89" s="42"/>
      <c r="U89" s="44">
        <v>0</v>
      </c>
      <c r="V89" s="42"/>
      <c r="W89" s="45">
        <f t="shared" si="0"/>
        <v>0</v>
      </c>
    </row>
    <row r="90" spans="2:23" ht="26.25" customHeight="1" thickBot="1">
      <c r="B90" s="263" t="s">
        <v>70</v>
      </c>
      <c r="C90" s="264"/>
      <c r="D90" s="264"/>
      <c r="E90" s="135" t="s">
        <v>2524</v>
      </c>
      <c r="F90" s="135"/>
      <c r="G90" s="135"/>
      <c r="H90" s="47"/>
      <c r="I90" s="47"/>
      <c r="J90" s="47"/>
      <c r="K90" s="47"/>
      <c r="L90" s="47"/>
      <c r="M90" s="47"/>
      <c r="N90" s="47"/>
      <c r="O90" s="47"/>
      <c r="P90" s="48"/>
      <c r="Q90" s="48"/>
      <c r="R90" s="49">
        <v>0</v>
      </c>
      <c r="S90" s="50">
        <v>0</v>
      </c>
      <c r="T90" s="50" t="str">
        <f t="shared" ref="T90" si="57">+IF(ISERR(S90/R90*100),"N/A",ROUND(S90/R90*100,2))</f>
        <v>N/A</v>
      </c>
      <c r="U90" s="50">
        <v>0</v>
      </c>
      <c r="V90" s="50" t="str">
        <f t="shared" ref="V90" si="58">+IF(ISERR(U90/S90*100),"N/A",ROUND(U90/S90*100,2))</f>
        <v>N/A</v>
      </c>
      <c r="W90" s="51" t="str">
        <f t="shared" si="0"/>
        <v>N/A</v>
      </c>
    </row>
    <row r="91" spans="2:23" ht="23.25" customHeight="1" thickTop="1" thickBot="1">
      <c r="B91" s="217" t="s">
        <v>67</v>
      </c>
      <c r="C91" s="218"/>
      <c r="D91" s="218"/>
      <c r="E91" s="134" t="s">
        <v>199</v>
      </c>
      <c r="F91" s="134"/>
      <c r="G91" s="134"/>
      <c r="H91" s="41"/>
      <c r="I91" s="41"/>
      <c r="J91" s="41"/>
      <c r="K91" s="41"/>
      <c r="L91" s="41"/>
      <c r="M91" s="41"/>
      <c r="N91" s="41"/>
      <c r="O91" s="41"/>
      <c r="P91" s="42"/>
      <c r="Q91" s="42"/>
      <c r="R91" s="43">
        <v>2087.8605590000002</v>
      </c>
      <c r="S91" s="44" t="s">
        <v>10</v>
      </c>
      <c r="T91" s="42"/>
      <c r="U91" s="44">
        <v>1333.8021001</v>
      </c>
      <c r="V91" s="42"/>
      <c r="W91" s="45">
        <f t="shared" si="0"/>
        <v>63.88</v>
      </c>
    </row>
    <row r="92" spans="2:23" ht="26.25" customHeight="1" thickBot="1">
      <c r="B92" s="219" t="s">
        <v>70</v>
      </c>
      <c r="C92" s="220"/>
      <c r="D92" s="220"/>
      <c r="E92" s="135" t="s">
        <v>199</v>
      </c>
      <c r="F92" s="135"/>
      <c r="G92" s="135"/>
      <c r="H92" s="47"/>
      <c r="I92" s="47"/>
      <c r="J92" s="47"/>
      <c r="K92" s="47"/>
      <c r="L92" s="47"/>
      <c r="M92" s="47"/>
      <c r="N92" s="47"/>
      <c r="O92" s="47"/>
      <c r="P92" s="48"/>
      <c r="Q92" s="48"/>
      <c r="R92" s="49">
        <v>2189.829843</v>
      </c>
      <c r="S92" s="50">
        <v>1696.0791952699997</v>
      </c>
      <c r="T92" s="50">
        <f t="shared" ref="T92" si="59">+IF(ISERR(S92/R92*100),"N/A",ROUND(S92/R92*100,2))</f>
        <v>77.45</v>
      </c>
      <c r="U92" s="50">
        <v>1333.8021001</v>
      </c>
      <c r="V92" s="50">
        <f t="shared" ref="V92" si="60">+IF(ISERR(U92/S92*100),"N/A",ROUND(U92/S92*100,2))</f>
        <v>78.64</v>
      </c>
      <c r="W92" s="51">
        <f t="shared" si="0"/>
        <v>60.91</v>
      </c>
    </row>
    <row r="93" spans="2:23" ht="22.5" customHeight="1" thickTop="1" thickBot="1">
      <c r="B93" s="265" t="s">
        <v>72</v>
      </c>
      <c r="C93" s="266"/>
      <c r="D93" s="266"/>
      <c r="E93" s="266"/>
      <c r="F93" s="266"/>
      <c r="G93" s="266"/>
      <c r="H93" s="266"/>
      <c r="I93" s="266"/>
      <c r="J93" s="266"/>
      <c r="K93" s="266"/>
      <c r="L93" s="266"/>
      <c r="M93" s="266"/>
      <c r="N93" s="266"/>
      <c r="O93" s="266"/>
      <c r="P93" s="266"/>
      <c r="Q93" s="266"/>
      <c r="R93" s="266"/>
      <c r="S93" s="266"/>
      <c r="T93" s="266"/>
      <c r="U93" s="266"/>
      <c r="V93" s="266"/>
      <c r="W93" s="267"/>
    </row>
    <row r="94" spans="2:23" ht="37.5" customHeight="1" thickTop="1">
      <c r="B94" s="251" t="s">
        <v>2211</v>
      </c>
      <c r="C94" s="203"/>
      <c r="D94" s="203"/>
      <c r="E94" s="203"/>
      <c r="F94" s="203"/>
      <c r="G94" s="203"/>
      <c r="H94" s="203"/>
      <c r="I94" s="203"/>
      <c r="J94" s="203"/>
      <c r="K94" s="203"/>
      <c r="L94" s="203"/>
      <c r="M94" s="203"/>
      <c r="N94" s="203"/>
      <c r="O94" s="203"/>
      <c r="P94" s="203"/>
      <c r="Q94" s="203"/>
      <c r="R94" s="203"/>
      <c r="S94" s="203"/>
      <c r="T94" s="203"/>
      <c r="U94" s="203"/>
      <c r="V94" s="203"/>
      <c r="W94" s="252"/>
    </row>
    <row r="95" spans="2:23" ht="52.5" customHeight="1" thickBot="1">
      <c r="B95" s="268"/>
      <c r="C95" s="269"/>
      <c r="D95" s="269"/>
      <c r="E95" s="269"/>
      <c r="F95" s="269"/>
      <c r="G95" s="269"/>
      <c r="H95" s="269"/>
      <c r="I95" s="269"/>
      <c r="J95" s="269"/>
      <c r="K95" s="269"/>
      <c r="L95" s="269"/>
      <c r="M95" s="269"/>
      <c r="N95" s="269"/>
      <c r="O95" s="269"/>
      <c r="P95" s="269"/>
      <c r="Q95" s="269"/>
      <c r="R95" s="269"/>
      <c r="S95" s="269"/>
      <c r="T95" s="269"/>
      <c r="U95" s="269"/>
      <c r="V95" s="269"/>
      <c r="W95" s="270"/>
    </row>
    <row r="96" spans="2:23" ht="37.5" customHeight="1" thickTop="1">
      <c r="B96" s="251" t="s">
        <v>2212</v>
      </c>
      <c r="C96" s="203"/>
      <c r="D96" s="203"/>
      <c r="E96" s="203"/>
      <c r="F96" s="203"/>
      <c r="G96" s="203"/>
      <c r="H96" s="203"/>
      <c r="I96" s="203"/>
      <c r="J96" s="203"/>
      <c r="K96" s="203"/>
      <c r="L96" s="203"/>
      <c r="M96" s="203"/>
      <c r="N96" s="203"/>
      <c r="O96" s="203"/>
      <c r="P96" s="203"/>
      <c r="Q96" s="203"/>
      <c r="R96" s="203"/>
      <c r="S96" s="203"/>
      <c r="T96" s="203"/>
      <c r="U96" s="203"/>
      <c r="V96" s="203"/>
      <c r="W96" s="252"/>
    </row>
    <row r="97" spans="2:23" ht="66.75" customHeight="1" thickBot="1">
      <c r="B97" s="268"/>
      <c r="C97" s="269"/>
      <c r="D97" s="269"/>
      <c r="E97" s="269"/>
      <c r="F97" s="269"/>
      <c r="G97" s="269"/>
      <c r="H97" s="269"/>
      <c r="I97" s="269"/>
      <c r="J97" s="269"/>
      <c r="K97" s="269"/>
      <c r="L97" s="269"/>
      <c r="M97" s="269"/>
      <c r="N97" s="269"/>
      <c r="O97" s="269"/>
      <c r="P97" s="269"/>
      <c r="Q97" s="269"/>
      <c r="R97" s="269"/>
      <c r="S97" s="269"/>
      <c r="T97" s="269"/>
      <c r="U97" s="269"/>
      <c r="V97" s="269"/>
      <c r="W97" s="270"/>
    </row>
    <row r="98" spans="2:23" ht="37.5" customHeight="1" thickTop="1">
      <c r="B98" s="251" t="s">
        <v>2213</v>
      </c>
      <c r="C98" s="203"/>
      <c r="D98" s="203"/>
      <c r="E98" s="203"/>
      <c r="F98" s="203"/>
      <c r="G98" s="203"/>
      <c r="H98" s="203"/>
      <c r="I98" s="203"/>
      <c r="J98" s="203"/>
      <c r="K98" s="203"/>
      <c r="L98" s="203"/>
      <c r="M98" s="203"/>
      <c r="N98" s="203"/>
      <c r="O98" s="203"/>
      <c r="P98" s="203"/>
      <c r="Q98" s="203"/>
      <c r="R98" s="203"/>
      <c r="S98" s="203"/>
      <c r="T98" s="203"/>
      <c r="U98" s="203"/>
      <c r="V98" s="203"/>
      <c r="W98" s="252"/>
    </row>
    <row r="99" spans="2:23" ht="15.75" thickBot="1">
      <c r="B99" s="253"/>
      <c r="C99" s="254"/>
      <c r="D99" s="254"/>
      <c r="E99" s="254"/>
      <c r="F99" s="254"/>
      <c r="G99" s="254"/>
      <c r="H99" s="254"/>
      <c r="I99" s="254"/>
      <c r="J99" s="254"/>
      <c r="K99" s="254"/>
      <c r="L99" s="254"/>
      <c r="M99" s="254"/>
      <c r="N99" s="254"/>
      <c r="O99" s="254"/>
      <c r="P99" s="254"/>
      <c r="Q99" s="254"/>
      <c r="R99" s="254"/>
      <c r="S99" s="254"/>
      <c r="T99" s="254"/>
      <c r="U99" s="254"/>
      <c r="V99" s="254"/>
      <c r="W99" s="255"/>
    </row>
  </sheetData>
  <mergeCells count="126">
    <mergeCell ref="A1:P1"/>
    <mergeCell ref="B2:W2"/>
    <mergeCell ref="D4:H4"/>
    <mergeCell ref="J4:K4"/>
    <mergeCell ref="M4:Q4"/>
    <mergeCell ref="S4:U4"/>
    <mergeCell ref="V4:W4"/>
    <mergeCell ref="D7:H7"/>
    <mergeCell ref="O7:W7"/>
    <mergeCell ref="D8:H8"/>
    <mergeCell ref="P8:W8"/>
    <mergeCell ref="D9:H9"/>
    <mergeCell ref="I9:W9"/>
    <mergeCell ref="C5:W5"/>
    <mergeCell ref="D6:H6"/>
    <mergeCell ref="J6:K6"/>
    <mergeCell ref="L6:M6"/>
    <mergeCell ref="N6:W6"/>
    <mergeCell ref="D13:H13"/>
    <mergeCell ref="I13:W13"/>
    <mergeCell ref="C14:W14"/>
    <mergeCell ref="C15:W15"/>
    <mergeCell ref="B18:I18"/>
    <mergeCell ref="K18:Q18"/>
    <mergeCell ref="S18:W18"/>
    <mergeCell ref="D10:H10"/>
    <mergeCell ref="I10:W10"/>
    <mergeCell ref="D11:H11"/>
    <mergeCell ref="I11:W11"/>
    <mergeCell ref="D12:H12"/>
    <mergeCell ref="I12:W12"/>
    <mergeCell ref="B24:L25"/>
    <mergeCell ref="M24:N25"/>
    <mergeCell ref="O24:P25"/>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B27:L27"/>
    <mergeCell ref="M27:N27"/>
    <mergeCell ref="O27:P27"/>
    <mergeCell ref="Q27:R27"/>
    <mergeCell ref="B29:Q30"/>
    <mergeCell ref="B26:L26"/>
    <mergeCell ref="M26:N26"/>
    <mergeCell ref="O26:P26"/>
    <mergeCell ref="Q26:R26"/>
    <mergeCell ref="B47:D47"/>
    <mergeCell ref="B48:D48"/>
    <mergeCell ref="B49:D49"/>
    <mergeCell ref="B50:D50"/>
    <mergeCell ref="B51:D51"/>
    <mergeCell ref="B42:D42"/>
    <mergeCell ref="B96:W97"/>
    <mergeCell ref="B98:W99"/>
    <mergeCell ref="S29:T29"/>
    <mergeCell ref="V29:W29"/>
    <mergeCell ref="B31:D31"/>
    <mergeCell ref="B32:D32"/>
    <mergeCell ref="B94:W95"/>
    <mergeCell ref="B33:D33"/>
    <mergeCell ref="B34:D34"/>
    <mergeCell ref="B35:D35"/>
    <mergeCell ref="B36:D36"/>
    <mergeCell ref="B37:D37"/>
    <mergeCell ref="B38:D38"/>
    <mergeCell ref="B39:D39"/>
    <mergeCell ref="B40:D40"/>
    <mergeCell ref="B41:D41"/>
    <mergeCell ref="B70:D70"/>
    <mergeCell ref="B71:D71"/>
    <mergeCell ref="B62:D62"/>
    <mergeCell ref="B57:D57"/>
    <mergeCell ref="B58:D58"/>
    <mergeCell ref="B59:D59"/>
    <mergeCell ref="B60:D60"/>
    <mergeCell ref="B61:D61"/>
    <mergeCell ref="B52:D52"/>
    <mergeCell ref="B53:D53"/>
    <mergeCell ref="B54:D54"/>
    <mergeCell ref="B55:D55"/>
    <mergeCell ref="B56:D56"/>
    <mergeCell ref="B77:D77"/>
    <mergeCell ref="B78:D78"/>
    <mergeCell ref="B93:W93"/>
    <mergeCell ref="B43:D43"/>
    <mergeCell ref="B44:D44"/>
    <mergeCell ref="B45:D45"/>
    <mergeCell ref="B46:D46"/>
    <mergeCell ref="B63:D63"/>
    <mergeCell ref="B64:D64"/>
    <mergeCell ref="B65:D65"/>
    <mergeCell ref="B66:D66"/>
    <mergeCell ref="B79:D79"/>
    <mergeCell ref="B80:D80"/>
    <mergeCell ref="B81:D81"/>
    <mergeCell ref="B82:D82"/>
    <mergeCell ref="B83:D83"/>
    <mergeCell ref="B72:D72"/>
    <mergeCell ref="B73:D73"/>
    <mergeCell ref="B74:D74"/>
    <mergeCell ref="B75:D75"/>
    <mergeCell ref="B76:D76"/>
    <mergeCell ref="B67:D67"/>
    <mergeCell ref="B68:D68"/>
    <mergeCell ref="B69:D69"/>
    <mergeCell ref="B89:D89"/>
    <mergeCell ref="B90:D90"/>
    <mergeCell ref="B91:D91"/>
    <mergeCell ref="B92:D92"/>
    <mergeCell ref="B84:D84"/>
    <mergeCell ref="B85:D85"/>
    <mergeCell ref="B86:D86"/>
    <mergeCell ref="B87:D87"/>
    <mergeCell ref="B88:D8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1408</v>
      </c>
      <c r="D4" s="164" t="s">
        <v>1407</v>
      </c>
      <c r="E4" s="164"/>
      <c r="F4" s="164"/>
      <c r="G4" s="164"/>
      <c r="H4" s="165"/>
      <c r="I4" s="16"/>
      <c r="J4" s="166" t="s">
        <v>6</v>
      </c>
      <c r="K4" s="164"/>
      <c r="L4" s="15" t="s">
        <v>1481</v>
      </c>
      <c r="M4" s="167" t="s">
        <v>1480</v>
      </c>
      <c r="N4" s="167"/>
      <c r="O4" s="167"/>
      <c r="P4" s="167"/>
      <c r="Q4" s="168"/>
      <c r="R4" s="17"/>
      <c r="S4" s="169" t="s">
        <v>2095</v>
      </c>
      <c r="T4" s="170"/>
      <c r="U4" s="170"/>
      <c r="V4" s="171" t="s">
        <v>1479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1447</v>
      </c>
      <c r="D6" s="173" t="s">
        <v>1446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1471</v>
      </c>
      <c r="D7" s="160" t="s">
        <v>1478</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1477</v>
      </c>
      <c r="K8" s="24" t="s">
        <v>1476</v>
      </c>
      <c r="L8" s="24" t="s">
        <v>1475</v>
      </c>
      <c r="M8" s="24" t="s">
        <v>1474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1473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1417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1472</v>
      </c>
      <c r="C21" s="199"/>
      <c r="D21" s="199"/>
      <c r="E21" s="199"/>
      <c r="F21" s="199"/>
      <c r="G21" s="199"/>
      <c r="H21" s="199"/>
      <c r="I21" s="199"/>
      <c r="J21" s="199"/>
      <c r="K21" s="199"/>
      <c r="L21" s="199"/>
      <c r="M21" s="200" t="s">
        <v>1471</v>
      </c>
      <c r="N21" s="200"/>
      <c r="O21" s="200" t="s">
        <v>48</v>
      </c>
      <c r="P21" s="200"/>
      <c r="Q21" s="201" t="s">
        <v>385</v>
      </c>
      <c r="R21" s="201"/>
      <c r="S21" s="33" t="s">
        <v>1470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1468</v>
      </c>
      <c r="F25" s="40"/>
      <c r="G25" s="40"/>
      <c r="H25" s="41"/>
      <c r="I25" s="41"/>
      <c r="J25" s="41"/>
      <c r="K25" s="41"/>
      <c r="L25" s="41"/>
      <c r="M25" s="41"/>
      <c r="N25" s="41"/>
      <c r="O25" s="41"/>
      <c r="P25" s="42"/>
      <c r="Q25" s="42"/>
      <c r="R25" s="43" t="s">
        <v>1469</v>
      </c>
      <c r="S25" s="44" t="s">
        <v>10</v>
      </c>
      <c r="T25" s="42"/>
      <c r="U25" s="44" t="s">
        <v>1465</v>
      </c>
      <c r="V25" s="42"/>
      <c r="W25" s="45">
        <f>+IF(ISERR(U25/R25*100),"N/A",ROUND(U25/R25*100,2))</f>
        <v>82.32</v>
      </c>
    </row>
    <row r="26" spans="2:27" ht="26.25" customHeight="1" thickBot="1">
      <c r="B26" s="219" t="s">
        <v>70</v>
      </c>
      <c r="C26" s="220"/>
      <c r="D26" s="220"/>
      <c r="E26" s="46" t="s">
        <v>1468</v>
      </c>
      <c r="F26" s="46"/>
      <c r="G26" s="46"/>
      <c r="H26" s="47"/>
      <c r="I26" s="47"/>
      <c r="J26" s="47"/>
      <c r="K26" s="47"/>
      <c r="L26" s="47"/>
      <c r="M26" s="47"/>
      <c r="N26" s="47"/>
      <c r="O26" s="47"/>
      <c r="P26" s="48"/>
      <c r="Q26" s="48"/>
      <c r="R26" s="49" t="s">
        <v>1467</v>
      </c>
      <c r="S26" s="50" t="s">
        <v>1466</v>
      </c>
      <c r="T26" s="50">
        <f>+IF(ISERR(S26/R26*100),"N/A",ROUND(S26/R26*100,2))</f>
        <v>99.9</v>
      </c>
      <c r="U26" s="50" t="s">
        <v>1465</v>
      </c>
      <c r="V26" s="50">
        <f>+IF(ISERR(U26/S26*100),"N/A",ROUND(U26/S26*100,2))</f>
        <v>83.69</v>
      </c>
      <c r="W26" s="51">
        <f>+IF(ISERR(U26/R26*100),"N/A",ROUND(U26/R26*100,2))</f>
        <v>83.6</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2208</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4.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2209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2210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1408</v>
      </c>
      <c r="D4" s="164" t="s">
        <v>1407</v>
      </c>
      <c r="E4" s="164"/>
      <c r="F4" s="164"/>
      <c r="G4" s="164"/>
      <c r="H4" s="165"/>
      <c r="I4" s="16"/>
      <c r="J4" s="166" t="s">
        <v>6</v>
      </c>
      <c r="K4" s="164"/>
      <c r="L4" s="15" t="s">
        <v>1495</v>
      </c>
      <c r="M4" s="167" t="s">
        <v>1494</v>
      </c>
      <c r="N4" s="167"/>
      <c r="O4" s="167"/>
      <c r="P4" s="167"/>
      <c r="Q4" s="168"/>
      <c r="R4" s="17"/>
      <c r="S4" s="169" t="s">
        <v>2095</v>
      </c>
      <c r="T4" s="170"/>
      <c r="U4" s="170"/>
      <c r="V4" s="171" t="s">
        <v>1493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231</v>
      </c>
      <c r="D6" s="173" t="s">
        <v>2536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1492</v>
      </c>
      <c r="K8" s="24" t="s">
        <v>1491</v>
      </c>
      <c r="L8" s="24" t="s">
        <v>1490</v>
      </c>
      <c r="M8" s="24" t="s">
        <v>1489</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11" customHeight="1" thickTop="1" thickBot="1">
      <c r="B10" s="25" t="s">
        <v>21</v>
      </c>
      <c r="C10" s="171" t="s">
        <v>1488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1417</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1487</v>
      </c>
      <c r="C21" s="199"/>
      <c r="D21" s="199"/>
      <c r="E21" s="199"/>
      <c r="F21" s="199"/>
      <c r="G21" s="199"/>
      <c r="H21" s="199"/>
      <c r="I21" s="199"/>
      <c r="J21" s="199"/>
      <c r="K21" s="199"/>
      <c r="L21" s="199"/>
      <c r="M21" s="200" t="s">
        <v>231</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c r="B22" s="198" t="s">
        <v>1486</v>
      </c>
      <c r="C22" s="199"/>
      <c r="D22" s="199"/>
      <c r="E22" s="199"/>
      <c r="F22" s="199"/>
      <c r="G22" s="199"/>
      <c r="H22" s="199"/>
      <c r="I22" s="199"/>
      <c r="J22" s="199"/>
      <c r="K22" s="199"/>
      <c r="L22" s="199"/>
      <c r="M22" s="200" t="s">
        <v>231</v>
      </c>
      <c r="N22" s="200"/>
      <c r="O22" s="200" t="s">
        <v>48</v>
      </c>
      <c r="P22" s="200"/>
      <c r="Q22" s="201" t="s">
        <v>385</v>
      </c>
      <c r="R22" s="201"/>
      <c r="S22" s="33" t="s">
        <v>50</v>
      </c>
      <c r="T22" s="33" t="s">
        <v>54</v>
      </c>
      <c r="U22" s="33" t="s">
        <v>54</v>
      </c>
      <c r="V22" s="33" t="str">
        <f>+IF(ISERR(U22/T22*100),"N/A",ROUND(U22/T22*100,2))</f>
        <v>N/A</v>
      </c>
      <c r="W22" s="34" t="str">
        <f>+IF(ISERR(U22/S22*100),"N/A",ROUND(U22/S22*100,2))</f>
        <v>N/A</v>
      </c>
    </row>
    <row r="23" spans="2:27" ht="56.25" customHeight="1" thickBot="1">
      <c r="B23" s="198" t="s">
        <v>1485</v>
      </c>
      <c r="C23" s="199"/>
      <c r="D23" s="199"/>
      <c r="E23" s="199"/>
      <c r="F23" s="199"/>
      <c r="G23" s="199"/>
      <c r="H23" s="199"/>
      <c r="I23" s="199"/>
      <c r="J23" s="199"/>
      <c r="K23" s="199"/>
      <c r="L23" s="199"/>
      <c r="M23" s="200" t="s">
        <v>231</v>
      </c>
      <c r="N23" s="200"/>
      <c r="O23" s="200" t="s">
        <v>48</v>
      </c>
      <c r="P23" s="200"/>
      <c r="Q23" s="201" t="s">
        <v>385</v>
      </c>
      <c r="R23" s="201"/>
      <c r="S23" s="33" t="s">
        <v>50</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483</v>
      </c>
      <c r="F27" s="40"/>
      <c r="G27" s="40"/>
      <c r="H27" s="41"/>
      <c r="I27" s="41"/>
      <c r="J27" s="41"/>
      <c r="K27" s="41"/>
      <c r="L27" s="41"/>
      <c r="M27" s="41"/>
      <c r="N27" s="41"/>
      <c r="O27" s="41"/>
      <c r="P27" s="42"/>
      <c r="Q27" s="42"/>
      <c r="R27" s="43" t="s">
        <v>1484</v>
      </c>
      <c r="S27" s="44" t="s">
        <v>10</v>
      </c>
      <c r="T27" s="42"/>
      <c r="U27" s="44" t="s">
        <v>1482</v>
      </c>
      <c r="V27" s="42"/>
      <c r="W27" s="45">
        <f>+IF(ISERR(U27/R27*100),"N/A",ROUND(U27/R27*100,2))</f>
        <v>13.14</v>
      </c>
    </row>
    <row r="28" spans="2:27" ht="26.25" customHeight="1" thickBot="1">
      <c r="B28" s="219" t="s">
        <v>70</v>
      </c>
      <c r="C28" s="220"/>
      <c r="D28" s="220"/>
      <c r="E28" s="46" t="s">
        <v>483</v>
      </c>
      <c r="F28" s="46"/>
      <c r="G28" s="46"/>
      <c r="H28" s="47"/>
      <c r="I28" s="47"/>
      <c r="J28" s="47"/>
      <c r="K28" s="47"/>
      <c r="L28" s="47"/>
      <c r="M28" s="47"/>
      <c r="N28" s="47"/>
      <c r="O28" s="47"/>
      <c r="P28" s="48"/>
      <c r="Q28" s="48"/>
      <c r="R28" s="49" t="s">
        <v>1483</v>
      </c>
      <c r="S28" s="50" t="s">
        <v>1482</v>
      </c>
      <c r="T28" s="50">
        <f>+IF(ISERR(S28/R28*100),"N/A",ROUND(S28/R28*100,2))</f>
        <v>100</v>
      </c>
      <c r="U28" s="50" t="s">
        <v>1482</v>
      </c>
      <c r="V28" s="50">
        <f>+IF(ISERR(U28/S28*100),"N/A",ROUND(U28/S28*100,2))</f>
        <v>100</v>
      </c>
      <c r="W28" s="51">
        <f>+IF(ISERR(U28/R28*100),"N/A",ROUND(U28/R28*100,2))</f>
        <v>100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2205</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2206</v>
      </c>
      <c r="C32" s="203"/>
      <c r="D32" s="203"/>
      <c r="E32" s="203"/>
      <c r="F32" s="203"/>
      <c r="G32" s="203"/>
      <c r="H32" s="203"/>
      <c r="I32" s="203"/>
      <c r="J32" s="203"/>
      <c r="K32" s="203"/>
      <c r="L32" s="203"/>
      <c r="M32" s="203"/>
      <c r="N32" s="203"/>
      <c r="O32" s="203"/>
      <c r="P32" s="203"/>
      <c r="Q32" s="203"/>
      <c r="R32" s="203"/>
      <c r="S32" s="203"/>
      <c r="T32" s="203"/>
      <c r="U32" s="203"/>
      <c r="V32" s="203"/>
      <c r="W32" s="204"/>
    </row>
    <row r="33" spans="2:23" ht="87"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2207</v>
      </c>
      <c r="C34" s="203"/>
      <c r="D34" s="203"/>
      <c r="E34" s="203"/>
      <c r="F34" s="203"/>
      <c r="G34" s="203"/>
      <c r="H34" s="203"/>
      <c r="I34" s="203"/>
      <c r="J34" s="203"/>
      <c r="K34" s="203"/>
      <c r="L34" s="203"/>
      <c r="M34" s="203"/>
      <c r="N34" s="203"/>
      <c r="O34" s="203"/>
      <c r="P34" s="203"/>
      <c r="Q34" s="203"/>
      <c r="R34" s="203"/>
      <c r="S34" s="203"/>
      <c r="T34" s="203"/>
      <c r="U34" s="203"/>
      <c r="V34" s="203"/>
      <c r="W34" s="204"/>
    </row>
    <row r="35" spans="2:23" ht="40.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1382</v>
      </c>
      <c r="D4" s="164" t="s">
        <v>1507</v>
      </c>
      <c r="E4" s="164"/>
      <c r="F4" s="164"/>
      <c r="G4" s="164"/>
      <c r="H4" s="165"/>
      <c r="I4" s="16"/>
      <c r="J4" s="166" t="s">
        <v>6</v>
      </c>
      <c r="K4" s="164"/>
      <c r="L4" s="15" t="s">
        <v>365</v>
      </c>
      <c r="M4" s="167" t="s">
        <v>1506</v>
      </c>
      <c r="N4" s="167"/>
      <c r="O4" s="167"/>
      <c r="P4" s="167"/>
      <c r="Q4" s="168"/>
      <c r="R4" s="17"/>
      <c r="S4" s="169" t="s">
        <v>2095</v>
      </c>
      <c r="T4" s="170"/>
      <c r="U4" s="170"/>
      <c r="V4" s="171" t="s">
        <v>1496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231</v>
      </c>
      <c r="D6" s="173" t="s">
        <v>1505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12</v>
      </c>
      <c r="K8" s="24" t="s">
        <v>348</v>
      </c>
      <c r="L8" s="24" t="s">
        <v>1504</v>
      </c>
      <c r="M8" s="24" t="s">
        <v>1503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1502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1501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1500</v>
      </c>
      <c r="C21" s="199"/>
      <c r="D21" s="199"/>
      <c r="E21" s="199"/>
      <c r="F21" s="199"/>
      <c r="G21" s="199"/>
      <c r="H21" s="199"/>
      <c r="I21" s="199"/>
      <c r="J21" s="199"/>
      <c r="K21" s="199"/>
      <c r="L21" s="199"/>
      <c r="M21" s="200" t="s">
        <v>231</v>
      </c>
      <c r="N21" s="200"/>
      <c r="O21" s="200" t="s">
        <v>48</v>
      </c>
      <c r="P21" s="200"/>
      <c r="Q21" s="201" t="s">
        <v>385</v>
      </c>
      <c r="R21" s="201"/>
      <c r="S21" s="33" t="s">
        <v>384</v>
      </c>
      <c r="T21" s="33" t="s">
        <v>54</v>
      </c>
      <c r="U21" s="33" t="s">
        <v>54</v>
      </c>
      <c r="V21" s="33" t="str">
        <f>+IF(ISERR(U21/T21*100),"N/A",ROUND(U21/T21*100,2))</f>
        <v>N/A</v>
      </c>
      <c r="W21" s="34" t="str">
        <f>+IF(ISERR(U21/S21*100),"N/A",ROUND(U21/S21*100,2))</f>
        <v>N/A</v>
      </c>
    </row>
    <row r="22" spans="2:27" ht="56.25" customHeight="1">
      <c r="B22" s="198" t="s">
        <v>1499</v>
      </c>
      <c r="C22" s="199"/>
      <c r="D22" s="199"/>
      <c r="E22" s="199"/>
      <c r="F22" s="199"/>
      <c r="G22" s="199"/>
      <c r="H22" s="199"/>
      <c r="I22" s="199"/>
      <c r="J22" s="199"/>
      <c r="K22" s="199"/>
      <c r="L22" s="199"/>
      <c r="M22" s="200" t="s">
        <v>231</v>
      </c>
      <c r="N22" s="200"/>
      <c r="O22" s="200" t="s">
        <v>48</v>
      </c>
      <c r="P22" s="200"/>
      <c r="Q22" s="201" t="s">
        <v>49</v>
      </c>
      <c r="R22" s="201"/>
      <c r="S22" s="33" t="s">
        <v>384</v>
      </c>
      <c r="T22" s="33" t="s">
        <v>140</v>
      </c>
      <c r="U22" s="33" t="s">
        <v>140</v>
      </c>
      <c r="V22" s="33">
        <f>+IF(ISERR(U22/T22*100),"N/A",ROUND(U22/T22*100,2))</f>
        <v>100</v>
      </c>
      <c r="W22" s="34">
        <f>+IF(ISERR(U22/S22*100),"N/A",ROUND(U22/S22*100,2))</f>
        <v>37.5</v>
      </c>
    </row>
    <row r="23" spans="2:27" ht="56.25" customHeight="1">
      <c r="B23" s="198" t="s">
        <v>1498</v>
      </c>
      <c r="C23" s="199"/>
      <c r="D23" s="199"/>
      <c r="E23" s="199"/>
      <c r="F23" s="199"/>
      <c r="G23" s="199"/>
      <c r="H23" s="199"/>
      <c r="I23" s="199"/>
      <c r="J23" s="199"/>
      <c r="K23" s="199"/>
      <c r="L23" s="199"/>
      <c r="M23" s="200" t="s">
        <v>231</v>
      </c>
      <c r="N23" s="200"/>
      <c r="O23" s="200" t="s">
        <v>48</v>
      </c>
      <c r="P23" s="200"/>
      <c r="Q23" s="201" t="s">
        <v>49</v>
      </c>
      <c r="R23" s="201"/>
      <c r="S23" s="33" t="s">
        <v>384</v>
      </c>
      <c r="T23" s="33" t="s">
        <v>412</v>
      </c>
      <c r="U23" s="33" t="s">
        <v>179</v>
      </c>
      <c r="V23" s="33">
        <f>+IF(ISERR(U23/T23*100),"N/A",ROUND(U23/T23*100,2))</f>
        <v>50</v>
      </c>
      <c r="W23" s="34">
        <f>+IF(ISERR(U23/S23*100),"N/A",ROUND(U23/S23*100,2))</f>
        <v>25</v>
      </c>
    </row>
    <row r="24" spans="2:27" ht="56.25" customHeight="1" thickBot="1">
      <c r="B24" s="198" t="s">
        <v>1497</v>
      </c>
      <c r="C24" s="199"/>
      <c r="D24" s="199"/>
      <c r="E24" s="199"/>
      <c r="F24" s="199"/>
      <c r="G24" s="199"/>
      <c r="H24" s="199"/>
      <c r="I24" s="199"/>
      <c r="J24" s="199"/>
      <c r="K24" s="199"/>
      <c r="L24" s="199"/>
      <c r="M24" s="200" t="s">
        <v>231</v>
      </c>
      <c r="N24" s="200"/>
      <c r="O24" s="200" t="s">
        <v>48</v>
      </c>
      <c r="P24" s="200"/>
      <c r="Q24" s="201" t="s">
        <v>49</v>
      </c>
      <c r="R24" s="201"/>
      <c r="S24" s="33" t="s">
        <v>384</v>
      </c>
      <c r="T24" s="33" t="s">
        <v>140</v>
      </c>
      <c r="U24" s="33" t="s">
        <v>412</v>
      </c>
      <c r="V24" s="33">
        <f>+IF(ISERR(U24/T24*100),"N/A",ROUND(U24/T24*100,2))</f>
        <v>133.33000000000001</v>
      </c>
      <c r="W24" s="34">
        <f>+IF(ISERR(U24/S24*100),"N/A",ROUND(U24/S24*100,2))</f>
        <v>50</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483</v>
      </c>
      <c r="F28" s="40"/>
      <c r="G28" s="40"/>
      <c r="H28" s="41"/>
      <c r="I28" s="41"/>
      <c r="J28" s="41"/>
      <c r="K28" s="41"/>
      <c r="L28" s="41"/>
      <c r="M28" s="41"/>
      <c r="N28" s="41"/>
      <c r="O28" s="41"/>
      <c r="P28" s="42"/>
      <c r="Q28" s="42"/>
      <c r="R28" s="43" t="s">
        <v>1496</v>
      </c>
      <c r="S28" s="44" t="s">
        <v>10</v>
      </c>
      <c r="T28" s="42"/>
      <c r="U28" s="44" t="s">
        <v>69</v>
      </c>
      <c r="V28" s="42"/>
      <c r="W28" s="45">
        <f>+IF(ISERR(U28/R28*100),"N/A",ROUND(U28/R28*100,2))</f>
        <v>0.27</v>
      </c>
    </row>
    <row r="29" spans="2:27" ht="26.25" customHeight="1" thickBot="1">
      <c r="B29" s="219" t="s">
        <v>70</v>
      </c>
      <c r="C29" s="220"/>
      <c r="D29" s="220"/>
      <c r="E29" s="46" t="s">
        <v>483</v>
      </c>
      <c r="F29" s="46"/>
      <c r="G29" s="46"/>
      <c r="H29" s="47"/>
      <c r="I29" s="47"/>
      <c r="J29" s="47"/>
      <c r="K29" s="47"/>
      <c r="L29" s="47"/>
      <c r="M29" s="47"/>
      <c r="N29" s="47"/>
      <c r="O29" s="47"/>
      <c r="P29" s="48"/>
      <c r="Q29" s="48"/>
      <c r="R29" s="49" t="s">
        <v>69</v>
      </c>
      <c r="S29" s="50" t="s">
        <v>69</v>
      </c>
      <c r="T29" s="50">
        <f>+IF(ISERR(S29/R29*100),"N/A",ROUND(S29/R29*100,2))</f>
        <v>100</v>
      </c>
      <c r="U29" s="50" t="s">
        <v>69</v>
      </c>
      <c r="V29" s="50">
        <f>+IF(ISERR(U29/S29*100),"N/A",ROUND(U29/S29*100,2))</f>
        <v>100</v>
      </c>
      <c r="W29" s="51">
        <f>+IF(ISERR(U29/R29*100),"N/A",ROUND(U29/R29*100,2))</f>
        <v>100</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2202</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43.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2203</v>
      </c>
      <c r="C33" s="203"/>
      <c r="D33" s="203"/>
      <c r="E33" s="203"/>
      <c r="F33" s="203"/>
      <c r="G33" s="203"/>
      <c r="H33" s="203"/>
      <c r="I33" s="203"/>
      <c r="J33" s="203"/>
      <c r="K33" s="203"/>
      <c r="L33" s="203"/>
      <c r="M33" s="203"/>
      <c r="N33" s="203"/>
      <c r="O33" s="203"/>
      <c r="P33" s="203"/>
      <c r="Q33" s="203"/>
      <c r="R33" s="203"/>
      <c r="S33" s="203"/>
      <c r="T33" s="203"/>
      <c r="U33" s="203"/>
      <c r="V33" s="203"/>
      <c r="W33" s="204"/>
    </row>
    <row r="34" spans="2:23" ht="97.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2204</v>
      </c>
      <c r="C35" s="203"/>
      <c r="D35" s="203"/>
      <c r="E35" s="203"/>
      <c r="F35" s="203"/>
      <c r="G35" s="203"/>
      <c r="H35" s="203"/>
      <c r="I35" s="203"/>
      <c r="J35" s="203"/>
      <c r="K35" s="203"/>
      <c r="L35" s="203"/>
      <c r="M35" s="203"/>
      <c r="N35" s="203"/>
      <c r="O35" s="203"/>
      <c r="P35" s="203"/>
      <c r="Q35" s="203"/>
      <c r="R35" s="203"/>
      <c r="S35" s="203"/>
      <c r="T35" s="203"/>
      <c r="U35" s="203"/>
      <c r="V35" s="203"/>
      <c r="W35" s="204"/>
    </row>
    <row r="36" spans="2:23" ht="18.7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193</v>
      </c>
      <c r="M4" s="167" t="s">
        <v>1517</v>
      </c>
      <c r="N4" s="167"/>
      <c r="O4" s="167"/>
      <c r="P4" s="167"/>
      <c r="Q4" s="168"/>
      <c r="R4" s="17"/>
      <c r="S4" s="169" t="s">
        <v>2095</v>
      </c>
      <c r="T4" s="170"/>
      <c r="U4" s="170"/>
      <c r="V4" s="171" t="s">
        <v>1508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1286</v>
      </c>
      <c r="D6" s="173" t="s">
        <v>1516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719</v>
      </c>
      <c r="K8" s="24" t="s">
        <v>375</v>
      </c>
      <c r="L8" s="24" t="s">
        <v>1515</v>
      </c>
      <c r="M8" s="24" t="s">
        <v>1514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1513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1511</v>
      </c>
      <c r="C21" s="199"/>
      <c r="D21" s="199"/>
      <c r="E21" s="199"/>
      <c r="F21" s="199"/>
      <c r="G21" s="199"/>
      <c r="H21" s="199"/>
      <c r="I21" s="199"/>
      <c r="J21" s="199"/>
      <c r="K21" s="199"/>
      <c r="L21" s="199"/>
      <c r="M21" s="200" t="s">
        <v>1286</v>
      </c>
      <c r="N21" s="200"/>
      <c r="O21" s="200" t="s">
        <v>48</v>
      </c>
      <c r="P21" s="200"/>
      <c r="Q21" s="201" t="s">
        <v>49</v>
      </c>
      <c r="R21" s="201"/>
      <c r="S21" s="33" t="s">
        <v>53</v>
      </c>
      <c r="T21" s="33" t="s">
        <v>1509</v>
      </c>
      <c r="U21" s="33" t="s">
        <v>347</v>
      </c>
      <c r="V21" s="33">
        <f>+IF(ISERR(U21/T21*100),"N/A",ROUND(U21/T21*100,2))</f>
        <v>4.12</v>
      </c>
      <c r="W21" s="34">
        <f>+IF(ISERR(U21/S21*100),"N/A",ROUND(U21/S21*100,2))</f>
        <v>2.8</v>
      </c>
    </row>
    <row r="22" spans="2:27" ht="56.25" customHeight="1" thickBot="1">
      <c r="B22" s="198" t="s">
        <v>1510</v>
      </c>
      <c r="C22" s="199"/>
      <c r="D22" s="199"/>
      <c r="E22" s="199"/>
      <c r="F22" s="199"/>
      <c r="G22" s="199"/>
      <c r="H22" s="199"/>
      <c r="I22" s="199"/>
      <c r="J22" s="199"/>
      <c r="K22" s="199"/>
      <c r="L22" s="199"/>
      <c r="M22" s="200" t="s">
        <v>1286</v>
      </c>
      <c r="N22" s="200"/>
      <c r="O22" s="200" t="s">
        <v>48</v>
      </c>
      <c r="P22" s="200"/>
      <c r="Q22" s="201" t="s">
        <v>49</v>
      </c>
      <c r="R22" s="201"/>
      <c r="S22" s="33" t="s">
        <v>53</v>
      </c>
      <c r="T22" s="33" t="s">
        <v>1509</v>
      </c>
      <c r="U22" s="33" t="s">
        <v>892</v>
      </c>
      <c r="V22" s="33">
        <f>+IF(ISERR(U22/T22*100),"N/A",ROUND(U22/T22*100,2))</f>
        <v>2.35</v>
      </c>
      <c r="W22" s="34">
        <f>+IF(ISERR(U22/S22*100),"N/A",ROUND(U22/S22*100,2))</f>
        <v>1.6</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1284</v>
      </c>
      <c r="F26" s="40"/>
      <c r="G26" s="40"/>
      <c r="H26" s="41"/>
      <c r="I26" s="41"/>
      <c r="J26" s="41"/>
      <c r="K26" s="41"/>
      <c r="L26" s="41"/>
      <c r="M26" s="41"/>
      <c r="N26" s="41"/>
      <c r="O26" s="41"/>
      <c r="P26" s="42"/>
      <c r="Q26" s="42"/>
      <c r="R26" s="43" t="s">
        <v>1508</v>
      </c>
      <c r="S26" s="44" t="s">
        <v>10</v>
      </c>
      <c r="T26" s="42"/>
      <c r="U26" s="44" t="s">
        <v>103</v>
      </c>
      <c r="V26" s="42"/>
      <c r="W26" s="45">
        <f>+IF(ISERR(U26/R26*100),"N/A",ROUND(U26/R26*100,2))</f>
        <v>0</v>
      </c>
    </row>
    <row r="27" spans="2:27" ht="26.25" customHeight="1" thickBot="1">
      <c r="B27" s="219" t="s">
        <v>70</v>
      </c>
      <c r="C27" s="220"/>
      <c r="D27" s="220"/>
      <c r="E27" s="46" t="s">
        <v>1284</v>
      </c>
      <c r="F27" s="46"/>
      <c r="G27" s="46"/>
      <c r="H27" s="47"/>
      <c r="I27" s="47"/>
      <c r="J27" s="47"/>
      <c r="K27" s="47"/>
      <c r="L27" s="47"/>
      <c r="M27" s="47"/>
      <c r="N27" s="47"/>
      <c r="O27" s="47"/>
      <c r="P27" s="48"/>
      <c r="Q27" s="48"/>
      <c r="R27" s="49" t="s">
        <v>1508</v>
      </c>
      <c r="S27" s="50" t="s">
        <v>911</v>
      </c>
      <c r="T27" s="50">
        <f>+IF(ISERR(S27/R27*100),"N/A",ROUND(S27/R27*100,2))</f>
        <v>100</v>
      </c>
      <c r="U27" s="50" t="s">
        <v>103</v>
      </c>
      <c r="V27" s="50">
        <f>+IF(ISERR(U27/S27*100),"N/A",ROUND(U27/S27*100,2))</f>
        <v>0</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2199</v>
      </c>
      <c r="C29" s="203"/>
      <c r="D29" s="203"/>
      <c r="E29" s="203"/>
      <c r="F29" s="203"/>
      <c r="G29" s="203"/>
      <c r="H29" s="203"/>
      <c r="I29" s="203"/>
      <c r="J29" s="203"/>
      <c r="K29" s="203"/>
      <c r="L29" s="203"/>
      <c r="M29" s="203"/>
      <c r="N29" s="203"/>
      <c r="O29" s="203"/>
      <c r="P29" s="203"/>
      <c r="Q29" s="203"/>
      <c r="R29" s="203"/>
      <c r="S29" s="203"/>
      <c r="T29" s="203"/>
      <c r="U29" s="203"/>
      <c r="V29" s="203"/>
      <c r="W29" s="204"/>
    </row>
    <row r="30" spans="2:27" ht="89.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2200</v>
      </c>
      <c r="C31" s="203"/>
      <c r="D31" s="203"/>
      <c r="E31" s="203"/>
      <c r="F31" s="203"/>
      <c r="G31" s="203"/>
      <c r="H31" s="203"/>
      <c r="I31" s="203"/>
      <c r="J31" s="203"/>
      <c r="K31" s="203"/>
      <c r="L31" s="203"/>
      <c r="M31" s="203"/>
      <c r="N31" s="203"/>
      <c r="O31" s="203"/>
      <c r="P31" s="203"/>
      <c r="Q31" s="203"/>
      <c r="R31" s="203"/>
      <c r="S31" s="203"/>
      <c r="T31" s="203"/>
      <c r="U31" s="203"/>
      <c r="V31" s="203"/>
      <c r="W31" s="204"/>
    </row>
    <row r="32" spans="2:27" ht="83.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2201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57.7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1535</v>
      </c>
      <c r="M4" s="167" t="s">
        <v>1534</v>
      </c>
      <c r="N4" s="167"/>
      <c r="O4" s="167"/>
      <c r="P4" s="167"/>
      <c r="Q4" s="168"/>
      <c r="R4" s="17"/>
      <c r="S4" s="169" t="s">
        <v>2095</v>
      </c>
      <c r="T4" s="170"/>
      <c r="U4" s="170"/>
      <c r="V4" s="171" t="s">
        <v>1533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259</v>
      </c>
      <c r="D6" s="173" t="s">
        <v>1532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12</v>
      </c>
      <c r="D7" s="160" t="s">
        <v>1531</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1530</v>
      </c>
      <c r="K8" s="24" t="s">
        <v>1529</v>
      </c>
      <c r="L8" s="24" t="s">
        <v>1528</v>
      </c>
      <c r="M8" s="24" t="s">
        <v>1527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16.75" customHeight="1" thickTop="1" thickBot="1">
      <c r="B10" s="25" t="s">
        <v>21</v>
      </c>
      <c r="C10" s="171" t="s">
        <v>1526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1525</v>
      </c>
      <c r="C21" s="199"/>
      <c r="D21" s="199"/>
      <c r="E21" s="199"/>
      <c r="F21" s="199"/>
      <c r="G21" s="199"/>
      <c r="H21" s="199"/>
      <c r="I21" s="199"/>
      <c r="J21" s="199"/>
      <c r="K21" s="199"/>
      <c r="L21" s="199"/>
      <c r="M21" s="200" t="s">
        <v>259</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c r="B22" s="198" t="s">
        <v>1524</v>
      </c>
      <c r="C22" s="199"/>
      <c r="D22" s="199"/>
      <c r="E22" s="199"/>
      <c r="F22" s="199"/>
      <c r="G22" s="199"/>
      <c r="H22" s="199"/>
      <c r="I22" s="199"/>
      <c r="J22" s="199"/>
      <c r="K22" s="199"/>
      <c r="L22" s="199"/>
      <c r="M22" s="200" t="s">
        <v>259</v>
      </c>
      <c r="N22" s="200"/>
      <c r="O22" s="200" t="s">
        <v>48</v>
      </c>
      <c r="P22" s="200"/>
      <c r="Q22" s="201" t="s">
        <v>52</v>
      </c>
      <c r="R22" s="201"/>
      <c r="S22" s="33" t="s">
        <v>50</v>
      </c>
      <c r="T22" s="33" t="s">
        <v>54</v>
      </c>
      <c r="U22" s="33" t="s">
        <v>54</v>
      </c>
      <c r="V22" s="33" t="str">
        <f>+IF(ISERR(U22/T22*100),"N/A",ROUND(U22/T22*100,2))</f>
        <v>N/A</v>
      </c>
      <c r="W22" s="34" t="str">
        <f>+IF(ISERR(U22/S22*100),"N/A",ROUND(U22/S22*100,2))</f>
        <v>N/A</v>
      </c>
    </row>
    <row r="23" spans="2:27" ht="56.25" customHeight="1">
      <c r="B23" s="198" t="s">
        <v>1525</v>
      </c>
      <c r="C23" s="199"/>
      <c r="D23" s="199"/>
      <c r="E23" s="199"/>
      <c r="F23" s="199"/>
      <c r="G23" s="199"/>
      <c r="H23" s="199"/>
      <c r="I23" s="199"/>
      <c r="J23" s="199"/>
      <c r="K23" s="199"/>
      <c r="L23" s="199"/>
      <c r="M23" s="200" t="s">
        <v>12</v>
      </c>
      <c r="N23" s="200"/>
      <c r="O23" s="200" t="s">
        <v>48</v>
      </c>
      <c r="P23" s="200"/>
      <c r="Q23" s="201" t="s">
        <v>385</v>
      </c>
      <c r="R23" s="201"/>
      <c r="S23" s="33" t="s">
        <v>50</v>
      </c>
      <c r="T23" s="33" t="s">
        <v>54</v>
      </c>
      <c r="U23" s="33" t="s">
        <v>54</v>
      </c>
      <c r="V23" s="33" t="str">
        <f>+IF(ISERR(U23/T23*100),"N/A",ROUND(U23/T23*100,2))</f>
        <v>N/A</v>
      </c>
      <c r="W23" s="34" t="str">
        <f>+IF(ISERR(U23/S23*100),"N/A",ROUND(U23/S23*100,2))</f>
        <v>N/A</v>
      </c>
    </row>
    <row r="24" spans="2:27" ht="56.25" customHeight="1" thickBot="1">
      <c r="B24" s="198" t="s">
        <v>1524</v>
      </c>
      <c r="C24" s="199"/>
      <c r="D24" s="199"/>
      <c r="E24" s="199"/>
      <c r="F24" s="199"/>
      <c r="G24" s="199"/>
      <c r="H24" s="199"/>
      <c r="I24" s="199"/>
      <c r="J24" s="199"/>
      <c r="K24" s="199"/>
      <c r="L24" s="199"/>
      <c r="M24" s="200" t="s">
        <v>12</v>
      </c>
      <c r="N24" s="200"/>
      <c r="O24" s="200" t="s">
        <v>48</v>
      </c>
      <c r="P24" s="200"/>
      <c r="Q24" s="201" t="s">
        <v>52</v>
      </c>
      <c r="R24" s="201"/>
      <c r="S24" s="33" t="s">
        <v>50</v>
      </c>
      <c r="T24" s="33" t="s">
        <v>54</v>
      </c>
      <c r="U24" s="33" t="s">
        <v>54</v>
      </c>
      <c r="V24" s="33" t="str">
        <f>+IF(ISERR(U24/T24*100),"N/A",ROUND(U24/T24*100,2))</f>
        <v>N/A</v>
      </c>
      <c r="W24" s="34" t="str">
        <f>+IF(ISERR(U24/S24*100),"N/A",ROUND(U24/S24*100,2))</f>
        <v>N/A</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252</v>
      </c>
      <c r="F28" s="40"/>
      <c r="G28" s="40"/>
      <c r="H28" s="41"/>
      <c r="I28" s="41"/>
      <c r="J28" s="41"/>
      <c r="K28" s="41"/>
      <c r="L28" s="41"/>
      <c r="M28" s="41"/>
      <c r="N28" s="41"/>
      <c r="O28" s="41"/>
      <c r="P28" s="42"/>
      <c r="Q28" s="42"/>
      <c r="R28" s="43" t="s">
        <v>1523</v>
      </c>
      <c r="S28" s="44" t="s">
        <v>10</v>
      </c>
      <c r="T28" s="42"/>
      <c r="U28" s="44" t="s">
        <v>1520</v>
      </c>
      <c r="V28" s="42"/>
      <c r="W28" s="45">
        <f>+IF(ISERR(U28/R28*100),"N/A",ROUND(U28/R28*100,2))</f>
        <v>31.14</v>
      </c>
    </row>
    <row r="29" spans="2:27" ht="26.25" customHeight="1">
      <c r="B29" s="219" t="s">
        <v>70</v>
      </c>
      <c r="C29" s="220"/>
      <c r="D29" s="220"/>
      <c r="E29" s="46" t="s">
        <v>252</v>
      </c>
      <c r="F29" s="46"/>
      <c r="G29" s="46"/>
      <c r="H29" s="47"/>
      <c r="I29" s="47"/>
      <c r="J29" s="47"/>
      <c r="K29" s="47"/>
      <c r="L29" s="47"/>
      <c r="M29" s="47"/>
      <c r="N29" s="47"/>
      <c r="O29" s="47"/>
      <c r="P29" s="48"/>
      <c r="Q29" s="48"/>
      <c r="R29" s="49" t="s">
        <v>1522</v>
      </c>
      <c r="S29" s="50" t="s">
        <v>1521</v>
      </c>
      <c r="T29" s="50">
        <f>+IF(ISERR(S29/R29*100),"N/A",ROUND(S29/R29*100,2))</f>
        <v>95.83</v>
      </c>
      <c r="U29" s="50" t="s">
        <v>1520</v>
      </c>
      <c r="V29" s="50">
        <f>+IF(ISERR(U29/S29*100),"N/A",ROUND(U29/S29*100,2))</f>
        <v>32.42</v>
      </c>
      <c r="W29" s="51">
        <f>+IF(ISERR(U29/R29*100),"N/A",ROUND(U29/R29*100,2))</f>
        <v>31.07</v>
      </c>
    </row>
    <row r="30" spans="2:27" ht="23.25" customHeight="1" thickBot="1">
      <c r="B30" s="217" t="s">
        <v>67</v>
      </c>
      <c r="C30" s="218"/>
      <c r="D30" s="218"/>
      <c r="E30" s="40" t="s">
        <v>68</v>
      </c>
      <c r="F30" s="40"/>
      <c r="G30" s="40"/>
      <c r="H30" s="41"/>
      <c r="I30" s="41"/>
      <c r="J30" s="41"/>
      <c r="K30" s="41"/>
      <c r="L30" s="41"/>
      <c r="M30" s="41"/>
      <c r="N30" s="41"/>
      <c r="O30" s="41"/>
      <c r="P30" s="42"/>
      <c r="Q30" s="42"/>
      <c r="R30" s="43" t="s">
        <v>625</v>
      </c>
      <c r="S30" s="44" t="s">
        <v>10</v>
      </c>
      <c r="T30" s="42"/>
      <c r="U30" s="44" t="s">
        <v>103</v>
      </c>
      <c r="V30" s="42"/>
      <c r="W30" s="45">
        <f>+IF(ISERR(U30/R30*100),"N/A",ROUND(U30/R30*100,2))</f>
        <v>0</v>
      </c>
    </row>
    <row r="31" spans="2:27" ht="26.25" customHeight="1" thickBot="1">
      <c r="B31" s="219" t="s">
        <v>70</v>
      </c>
      <c r="C31" s="220"/>
      <c r="D31" s="220"/>
      <c r="E31" s="46" t="s">
        <v>68</v>
      </c>
      <c r="F31" s="46"/>
      <c r="G31" s="46"/>
      <c r="H31" s="47"/>
      <c r="I31" s="47"/>
      <c r="J31" s="47"/>
      <c r="K31" s="47"/>
      <c r="L31" s="47"/>
      <c r="M31" s="47"/>
      <c r="N31" s="47"/>
      <c r="O31" s="47"/>
      <c r="P31" s="48"/>
      <c r="Q31" s="48"/>
      <c r="R31" s="49" t="s">
        <v>103</v>
      </c>
      <c r="S31" s="50" t="s">
        <v>103</v>
      </c>
      <c r="T31" s="50" t="str">
        <f>+IF(ISERR(S31/R31*100),"N/A",ROUND(S31/R31*100,2))</f>
        <v>N/A</v>
      </c>
      <c r="U31" s="50" t="s">
        <v>103</v>
      </c>
      <c r="V31" s="50" t="str">
        <f>+IF(ISERR(U31/S31*100),"N/A",ROUND(U31/S31*100,2))</f>
        <v>N/A</v>
      </c>
      <c r="W31" s="51" t="str">
        <f>+IF(ISERR(U31/R31*100),"N/A",ROUND(U31/R31*100,2))</f>
        <v>N/A</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202" t="s">
        <v>2196</v>
      </c>
      <c r="C33" s="203"/>
      <c r="D33" s="203"/>
      <c r="E33" s="203"/>
      <c r="F33" s="203"/>
      <c r="G33" s="203"/>
      <c r="H33" s="203"/>
      <c r="I33" s="203"/>
      <c r="J33" s="203"/>
      <c r="K33" s="203"/>
      <c r="L33" s="203"/>
      <c r="M33" s="203"/>
      <c r="N33" s="203"/>
      <c r="O33" s="203"/>
      <c r="P33" s="203"/>
      <c r="Q33" s="203"/>
      <c r="R33" s="203"/>
      <c r="S33" s="203"/>
      <c r="T33" s="203"/>
      <c r="U33" s="203"/>
      <c r="V33" s="203"/>
      <c r="W33" s="204"/>
    </row>
    <row r="34" spans="2:23" ht="302.2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2197</v>
      </c>
      <c r="C35" s="203"/>
      <c r="D35" s="203"/>
      <c r="E35" s="203"/>
      <c r="F35" s="203"/>
      <c r="G35" s="203"/>
      <c r="H35" s="203"/>
      <c r="I35" s="203"/>
      <c r="J35" s="203"/>
      <c r="K35" s="203"/>
      <c r="L35" s="203"/>
      <c r="M35" s="203"/>
      <c r="N35" s="203"/>
      <c r="O35" s="203"/>
      <c r="P35" s="203"/>
      <c r="Q35" s="203"/>
      <c r="R35" s="203"/>
      <c r="S35" s="203"/>
      <c r="T35" s="203"/>
      <c r="U35" s="203"/>
      <c r="V35" s="203"/>
      <c r="W35" s="204"/>
    </row>
    <row r="36" spans="2:23" ht="113.25" customHeight="1" thickBot="1">
      <c r="B36" s="205"/>
      <c r="C36" s="206"/>
      <c r="D36" s="206"/>
      <c r="E36" s="206"/>
      <c r="F36" s="206"/>
      <c r="G36" s="206"/>
      <c r="H36" s="206"/>
      <c r="I36" s="206"/>
      <c r="J36" s="206"/>
      <c r="K36" s="206"/>
      <c r="L36" s="206"/>
      <c r="M36" s="206"/>
      <c r="N36" s="206"/>
      <c r="O36" s="206"/>
      <c r="P36" s="206"/>
      <c r="Q36" s="206"/>
      <c r="R36" s="206"/>
      <c r="S36" s="206"/>
      <c r="T36" s="206"/>
      <c r="U36" s="206"/>
      <c r="V36" s="206"/>
      <c r="W36" s="207"/>
    </row>
    <row r="37" spans="2:23" ht="37.5" customHeight="1" thickTop="1">
      <c r="B37" s="202" t="s">
        <v>2198</v>
      </c>
      <c r="C37" s="203"/>
      <c r="D37" s="203"/>
      <c r="E37" s="203"/>
      <c r="F37" s="203"/>
      <c r="G37" s="203"/>
      <c r="H37" s="203"/>
      <c r="I37" s="203"/>
      <c r="J37" s="203"/>
      <c r="K37" s="203"/>
      <c r="L37" s="203"/>
      <c r="M37" s="203"/>
      <c r="N37" s="203"/>
      <c r="O37" s="203"/>
      <c r="P37" s="203"/>
      <c r="Q37" s="203"/>
      <c r="R37" s="203"/>
      <c r="S37" s="203"/>
      <c r="T37" s="203"/>
      <c r="U37" s="203"/>
      <c r="V37" s="203"/>
      <c r="W37" s="204"/>
    </row>
    <row r="38" spans="2:23" ht="145.5" customHeight="1" thickBot="1">
      <c r="B38" s="208"/>
      <c r="C38" s="209"/>
      <c r="D38" s="209"/>
      <c r="E38" s="209"/>
      <c r="F38" s="209"/>
      <c r="G38" s="209"/>
      <c r="H38" s="209"/>
      <c r="I38" s="209"/>
      <c r="J38" s="209"/>
      <c r="K38" s="209"/>
      <c r="L38" s="209"/>
      <c r="M38" s="209"/>
      <c r="N38" s="209"/>
      <c r="O38" s="209"/>
      <c r="P38" s="209"/>
      <c r="Q38" s="209"/>
      <c r="R38" s="209"/>
      <c r="S38" s="209"/>
      <c r="T38" s="209"/>
      <c r="U38" s="209"/>
      <c r="V38" s="209"/>
      <c r="W38" s="210"/>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1546</v>
      </c>
      <c r="M4" s="167" t="s">
        <v>1545</v>
      </c>
      <c r="N4" s="167"/>
      <c r="O4" s="167"/>
      <c r="P4" s="167"/>
      <c r="Q4" s="168"/>
      <c r="R4" s="17"/>
      <c r="S4" s="169" t="s">
        <v>2095</v>
      </c>
      <c r="T4" s="170"/>
      <c r="U4" s="170"/>
      <c r="V4" s="171" t="s">
        <v>379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263</v>
      </c>
      <c r="D6" s="173" t="s">
        <v>1544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1543</v>
      </c>
      <c r="K8" s="24" t="s">
        <v>1542</v>
      </c>
      <c r="L8" s="24" t="s">
        <v>1541</v>
      </c>
      <c r="M8" s="24" t="s">
        <v>1540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1539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1538</v>
      </c>
      <c r="C21" s="199"/>
      <c r="D21" s="199"/>
      <c r="E21" s="199"/>
      <c r="F21" s="199"/>
      <c r="G21" s="199"/>
      <c r="H21" s="199"/>
      <c r="I21" s="199"/>
      <c r="J21" s="199"/>
      <c r="K21" s="199"/>
      <c r="L21" s="199"/>
      <c r="M21" s="200" t="s">
        <v>263</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thickBot="1">
      <c r="B22" s="198" t="s">
        <v>1537</v>
      </c>
      <c r="C22" s="199"/>
      <c r="D22" s="199"/>
      <c r="E22" s="199"/>
      <c r="F22" s="199"/>
      <c r="G22" s="199"/>
      <c r="H22" s="199"/>
      <c r="I22" s="199"/>
      <c r="J22" s="199"/>
      <c r="K22" s="199"/>
      <c r="L22" s="199"/>
      <c r="M22" s="200" t="s">
        <v>263</v>
      </c>
      <c r="N22" s="200"/>
      <c r="O22" s="200" t="s">
        <v>48</v>
      </c>
      <c r="P22" s="200"/>
      <c r="Q22" s="201" t="s">
        <v>52</v>
      </c>
      <c r="R22" s="201"/>
      <c r="S22" s="33" t="s">
        <v>50</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254</v>
      </c>
      <c r="F26" s="40"/>
      <c r="G26" s="40"/>
      <c r="H26" s="41"/>
      <c r="I26" s="41"/>
      <c r="J26" s="41"/>
      <c r="K26" s="41"/>
      <c r="L26" s="41"/>
      <c r="M26" s="41"/>
      <c r="N26" s="41"/>
      <c r="O26" s="41"/>
      <c r="P26" s="42"/>
      <c r="Q26" s="42"/>
      <c r="R26" s="43" t="s">
        <v>1375</v>
      </c>
      <c r="S26" s="44" t="s">
        <v>10</v>
      </c>
      <c r="T26" s="42"/>
      <c r="U26" s="44" t="s">
        <v>1536</v>
      </c>
      <c r="V26" s="42"/>
      <c r="W26" s="45">
        <f>+IF(ISERR(U26/R26*100),"N/A",ROUND(U26/R26*100,2))</f>
        <v>14.29</v>
      </c>
    </row>
    <row r="27" spans="2:27" ht="26.25" customHeight="1" thickBot="1">
      <c r="B27" s="219" t="s">
        <v>70</v>
      </c>
      <c r="C27" s="220"/>
      <c r="D27" s="220"/>
      <c r="E27" s="46" t="s">
        <v>254</v>
      </c>
      <c r="F27" s="46"/>
      <c r="G27" s="46"/>
      <c r="H27" s="47"/>
      <c r="I27" s="47"/>
      <c r="J27" s="47"/>
      <c r="K27" s="47"/>
      <c r="L27" s="47"/>
      <c r="M27" s="47"/>
      <c r="N27" s="47"/>
      <c r="O27" s="47"/>
      <c r="P27" s="48"/>
      <c r="Q27" s="48"/>
      <c r="R27" s="49" t="s">
        <v>1375</v>
      </c>
      <c r="S27" s="50" t="s">
        <v>221</v>
      </c>
      <c r="T27" s="50">
        <f>+IF(ISERR(S27/R27*100),"N/A",ROUND(S27/R27*100,2))</f>
        <v>71.430000000000007</v>
      </c>
      <c r="U27" s="50" t="s">
        <v>1536</v>
      </c>
      <c r="V27" s="50">
        <f>+IF(ISERR(U27/S27*100),"N/A",ROUND(U27/S27*100,2))</f>
        <v>20</v>
      </c>
      <c r="W27" s="51">
        <f>+IF(ISERR(U27/R27*100),"N/A",ROUND(U27/R27*100,2))</f>
        <v>14.29</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2193</v>
      </c>
      <c r="C29" s="203"/>
      <c r="D29" s="203"/>
      <c r="E29" s="203"/>
      <c r="F29" s="203"/>
      <c r="G29" s="203"/>
      <c r="H29" s="203"/>
      <c r="I29" s="203"/>
      <c r="J29" s="203"/>
      <c r="K29" s="203"/>
      <c r="L29" s="203"/>
      <c r="M29" s="203"/>
      <c r="N29" s="203"/>
      <c r="O29" s="203"/>
      <c r="P29" s="203"/>
      <c r="Q29" s="203"/>
      <c r="R29" s="203"/>
      <c r="S29" s="203"/>
      <c r="T29" s="203"/>
      <c r="U29" s="203"/>
      <c r="V29" s="203"/>
      <c r="W29" s="204"/>
    </row>
    <row r="30" spans="2:27" ht="81.7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2194</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1"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2195</v>
      </c>
      <c r="C33" s="203"/>
      <c r="D33" s="203"/>
      <c r="E33" s="203"/>
      <c r="F33" s="203"/>
      <c r="G33" s="203"/>
      <c r="H33" s="203"/>
      <c r="I33" s="203"/>
      <c r="J33" s="203"/>
      <c r="K33" s="203"/>
      <c r="L33" s="203"/>
      <c r="M33" s="203"/>
      <c r="N33" s="203"/>
      <c r="O33" s="203"/>
      <c r="P33" s="203"/>
      <c r="Q33" s="203"/>
      <c r="R33" s="203"/>
      <c r="S33" s="203"/>
      <c r="T33" s="203"/>
      <c r="U33" s="203"/>
      <c r="V33" s="203"/>
      <c r="W33" s="204"/>
    </row>
    <row r="34" spans="2:23" ht="42"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1570</v>
      </c>
      <c r="M4" s="167" t="s">
        <v>1569</v>
      </c>
      <c r="N4" s="167"/>
      <c r="O4" s="167"/>
      <c r="P4" s="167"/>
      <c r="Q4" s="168"/>
      <c r="R4" s="17"/>
      <c r="S4" s="169" t="s">
        <v>2095</v>
      </c>
      <c r="T4" s="170"/>
      <c r="U4" s="170"/>
      <c r="V4" s="171" t="s">
        <v>1568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1459</v>
      </c>
      <c r="D6" s="173" t="s">
        <v>1567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1555</v>
      </c>
      <c r="D7" s="160" t="s">
        <v>1566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1565</v>
      </c>
      <c r="K8" s="24" t="s">
        <v>1564</v>
      </c>
      <c r="L8" s="24" t="s">
        <v>1563</v>
      </c>
      <c r="M8" s="24" t="s">
        <v>1562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303" customHeight="1" thickTop="1" thickBot="1">
      <c r="B10" s="25" t="s">
        <v>21</v>
      </c>
      <c r="C10" s="171" t="s">
        <v>1561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1560</v>
      </c>
      <c r="C21" s="199"/>
      <c r="D21" s="199"/>
      <c r="E21" s="199"/>
      <c r="F21" s="199"/>
      <c r="G21" s="199"/>
      <c r="H21" s="199"/>
      <c r="I21" s="199"/>
      <c r="J21" s="199"/>
      <c r="K21" s="199"/>
      <c r="L21" s="199"/>
      <c r="M21" s="200" t="s">
        <v>1459</v>
      </c>
      <c r="N21" s="200"/>
      <c r="O21" s="200" t="s">
        <v>48</v>
      </c>
      <c r="P21" s="200"/>
      <c r="Q21" s="201" t="s">
        <v>49</v>
      </c>
      <c r="R21" s="201"/>
      <c r="S21" s="33" t="s">
        <v>50</v>
      </c>
      <c r="T21" s="33" t="s">
        <v>279</v>
      </c>
      <c r="U21" s="33" t="s">
        <v>930</v>
      </c>
      <c r="V21" s="33">
        <f>+IF(ISERR(U21/T21*100),"N/A",ROUND(U21/T21*100,2))</f>
        <v>35.5</v>
      </c>
      <c r="W21" s="34">
        <f>+IF(ISERR(U21/S21*100),"N/A",ROUND(U21/S21*100,2))</f>
        <v>21.3</v>
      </c>
    </row>
    <row r="22" spans="2:27" ht="56.25" customHeight="1">
      <c r="B22" s="198" t="s">
        <v>1559</v>
      </c>
      <c r="C22" s="199"/>
      <c r="D22" s="199"/>
      <c r="E22" s="199"/>
      <c r="F22" s="199"/>
      <c r="G22" s="199"/>
      <c r="H22" s="199"/>
      <c r="I22" s="199"/>
      <c r="J22" s="199"/>
      <c r="K22" s="199"/>
      <c r="L22" s="199"/>
      <c r="M22" s="200" t="s">
        <v>1459</v>
      </c>
      <c r="N22" s="200"/>
      <c r="O22" s="200" t="s">
        <v>48</v>
      </c>
      <c r="P22" s="200"/>
      <c r="Q22" s="201" t="s">
        <v>49</v>
      </c>
      <c r="R22" s="201"/>
      <c r="S22" s="33" t="s">
        <v>50</v>
      </c>
      <c r="T22" s="33" t="s">
        <v>78</v>
      </c>
      <c r="U22" s="33" t="s">
        <v>1104</v>
      </c>
      <c r="V22" s="33">
        <f>+IF(ISERR(U22/T22*100),"N/A",ROUND(U22/T22*100,2))</f>
        <v>82.53</v>
      </c>
      <c r="W22" s="34">
        <f>+IF(ISERR(U22/S22*100),"N/A",ROUND(U22/S22*100,2))</f>
        <v>61.9</v>
      </c>
    </row>
    <row r="23" spans="2:27" ht="56.25" customHeight="1">
      <c r="B23" s="198" t="s">
        <v>1558</v>
      </c>
      <c r="C23" s="199"/>
      <c r="D23" s="199"/>
      <c r="E23" s="199"/>
      <c r="F23" s="199"/>
      <c r="G23" s="199"/>
      <c r="H23" s="199"/>
      <c r="I23" s="199"/>
      <c r="J23" s="199"/>
      <c r="K23" s="199"/>
      <c r="L23" s="199"/>
      <c r="M23" s="200" t="s">
        <v>1459</v>
      </c>
      <c r="N23" s="200"/>
      <c r="O23" s="200" t="s">
        <v>48</v>
      </c>
      <c r="P23" s="200"/>
      <c r="Q23" s="201" t="s">
        <v>49</v>
      </c>
      <c r="R23" s="201"/>
      <c r="S23" s="33" t="s">
        <v>50</v>
      </c>
      <c r="T23" s="33" t="s">
        <v>279</v>
      </c>
      <c r="U23" s="33" t="s">
        <v>354</v>
      </c>
      <c r="V23" s="33">
        <f>+IF(ISERR(U23/T23*100),"N/A",ROUND(U23/T23*100,2))</f>
        <v>16.670000000000002</v>
      </c>
      <c r="W23" s="34">
        <f>+IF(ISERR(U23/S23*100),"N/A",ROUND(U23/S23*100,2))</f>
        <v>10</v>
      </c>
    </row>
    <row r="24" spans="2:27" ht="56.25" customHeight="1">
      <c r="B24" s="198" t="s">
        <v>1557</v>
      </c>
      <c r="C24" s="199"/>
      <c r="D24" s="199"/>
      <c r="E24" s="199"/>
      <c r="F24" s="199"/>
      <c r="G24" s="199"/>
      <c r="H24" s="199"/>
      <c r="I24" s="199"/>
      <c r="J24" s="199"/>
      <c r="K24" s="199"/>
      <c r="L24" s="199"/>
      <c r="M24" s="200" t="s">
        <v>1555</v>
      </c>
      <c r="N24" s="200"/>
      <c r="O24" s="200" t="s">
        <v>48</v>
      </c>
      <c r="P24" s="200"/>
      <c r="Q24" s="201" t="s">
        <v>52</v>
      </c>
      <c r="R24" s="201"/>
      <c r="S24" s="33" t="s">
        <v>412</v>
      </c>
      <c r="T24" s="33" t="s">
        <v>54</v>
      </c>
      <c r="U24" s="33" t="s">
        <v>54</v>
      </c>
      <c r="V24" s="33" t="str">
        <f>+IF(ISERR(U24/T24*100),"N/A",ROUND(U24/T24*100,2))</f>
        <v>N/A</v>
      </c>
      <c r="W24" s="34" t="str">
        <f>+IF(ISERR(U24/S24*100),"N/A",ROUND(U24/S24*100,2))</f>
        <v>N/A</v>
      </c>
    </row>
    <row r="25" spans="2:27" ht="56.25" customHeight="1" thickBot="1">
      <c r="B25" s="198" t="s">
        <v>1556</v>
      </c>
      <c r="C25" s="199"/>
      <c r="D25" s="199"/>
      <c r="E25" s="199"/>
      <c r="F25" s="199"/>
      <c r="G25" s="199"/>
      <c r="H25" s="199"/>
      <c r="I25" s="199"/>
      <c r="J25" s="199"/>
      <c r="K25" s="199"/>
      <c r="L25" s="199"/>
      <c r="M25" s="200" t="s">
        <v>1555</v>
      </c>
      <c r="N25" s="200"/>
      <c r="O25" s="200" t="s">
        <v>48</v>
      </c>
      <c r="P25" s="200"/>
      <c r="Q25" s="201" t="s">
        <v>385</v>
      </c>
      <c r="R25" s="201"/>
      <c r="S25" s="33" t="s">
        <v>412</v>
      </c>
      <c r="T25" s="33" t="s">
        <v>54</v>
      </c>
      <c r="U25" s="33" t="s">
        <v>54</v>
      </c>
      <c r="V25" s="33" t="str">
        <f>+IF(ISERR(U25/T25*100),"N/A",ROUND(U25/T25*100,2))</f>
        <v>N/A</v>
      </c>
      <c r="W25" s="34" t="str">
        <f>+IF(ISERR(U25/S25*100),"N/A",ROUND(U25/S25*100,2))</f>
        <v>N/A</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1554</v>
      </c>
      <c r="F29" s="40"/>
      <c r="G29" s="40"/>
      <c r="H29" s="41"/>
      <c r="I29" s="41"/>
      <c r="J29" s="41"/>
      <c r="K29" s="41"/>
      <c r="L29" s="41"/>
      <c r="M29" s="41"/>
      <c r="N29" s="41"/>
      <c r="O29" s="41"/>
      <c r="P29" s="42"/>
      <c r="Q29" s="42"/>
      <c r="R29" s="43" t="s">
        <v>1553</v>
      </c>
      <c r="S29" s="44" t="s">
        <v>10</v>
      </c>
      <c r="T29" s="42"/>
      <c r="U29" s="44" t="s">
        <v>1551</v>
      </c>
      <c r="V29" s="42"/>
      <c r="W29" s="45">
        <f>+IF(ISERR(U29/R29*100),"N/A",ROUND(U29/R29*100,2))</f>
        <v>2.06</v>
      </c>
    </row>
    <row r="30" spans="2:27" ht="26.25" customHeight="1">
      <c r="B30" s="219" t="s">
        <v>70</v>
      </c>
      <c r="C30" s="220"/>
      <c r="D30" s="220"/>
      <c r="E30" s="46" t="s">
        <v>1554</v>
      </c>
      <c r="F30" s="46"/>
      <c r="G30" s="46"/>
      <c r="H30" s="47"/>
      <c r="I30" s="47"/>
      <c r="J30" s="47"/>
      <c r="K30" s="47"/>
      <c r="L30" s="47"/>
      <c r="M30" s="47"/>
      <c r="N30" s="47"/>
      <c r="O30" s="47"/>
      <c r="P30" s="48"/>
      <c r="Q30" s="48"/>
      <c r="R30" s="49" t="s">
        <v>1553</v>
      </c>
      <c r="S30" s="50" t="s">
        <v>1552</v>
      </c>
      <c r="T30" s="50">
        <f>+IF(ISERR(S30/R30*100),"N/A",ROUND(S30/R30*100,2))</f>
        <v>79.760000000000005</v>
      </c>
      <c r="U30" s="50" t="s">
        <v>1551</v>
      </c>
      <c r="V30" s="50">
        <f>+IF(ISERR(U30/S30*100),"N/A",ROUND(U30/S30*100,2))</f>
        <v>2.58</v>
      </c>
      <c r="W30" s="51">
        <f>+IF(ISERR(U30/R30*100),"N/A",ROUND(U30/R30*100,2))</f>
        <v>2.06</v>
      </c>
    </row>
    <row r="31" spans="2:27" ht="23.25" customHeight="1" thickBot="1">
      <c r="B31" s="217" t="s">
        <v>67</v>
      </c>
      <c r="C31" s="218"/>
      <c r="D31" s="218"/>
      <c r="E31" s="40" t="s">
        <v>1550</v>
      </c>
      <c r="F31" s="40"/>
      <c r="G31" s="40"/>
      <c r="H31" s="41"/>
      <c r="I31" s="41"/>
      <c r="J31" s="41"/>
      <c r="K31" s="41"/>
      <c r="L31" s="41"/>
      <c r="M31" s="41"/>
      <c r="N31" s="41"/>
      <c r="O31" s="41"/>
      <c r="P31" s="42"/>
      <c r="Q31" s="42"/>
      <c r="R31" s="43" t="s">
        <v>1549</v>
      </c>
      <c r="S31" s="44" t="s">
        <v>10</v>
      </c>
      <c r="T31" s="42"/>
      <c r="U31" s="44" t="s">
        <v>1547</v>
      </c>
      <c r="V31" s="42"/>
      <c r="W31" s="45">
        <f>+IF(ISERR(U31/R31*100),"N/A",ROUND(U31/R31*100,2))</f>
        <v>77.14</v>
      </c>
    </row>
    <row r="32" spans="2:27" ht="26.25" customHeight="1" thickBot="1">
      <c r="B32" s="219" t="s">
        <v>70</v>
      </c>
      <c r="C32" s="220"/>
      <c r="D32" s="220"/>
      <c r="E32" s="46" t="s">
        <v>1550</v>
      </c>
      <c r="F32" s="46"/>
      <c r="G32" s="46"/>
      <c r="H32" s="47"/>
      <c r="I32" s="47"/>
      <c r="J32" s="47"/>
      <c r="K32" s="47"/>
      <c r="L32" s="47"/>
      <c r="M32" s="47"/>
      <c r="N32" s="47"/>
      <c r="O32" s="47"/>
      <c r="P32" s="48"/>
      <c r="Q32" s="48"/>
      <c r="R32" s="49" t="s">
        <v>1549</v>
      </c>
      <c r="S32" s="50" t="s">
        <v>1548</v>
      </c>
      <c r="T32" s="50">
        <f>+IF(ISERR(S32/R32*100),"N/A",ROUND(S32/R32*100,2))</f>
        <v>98.93</v>
      </c>
      <c r="U32" s="50" t="s">
        <v>1547</v>
      </c>
      <c r="V32" s="50">
        <f>+IF(ISERR(U32/S32*100),"N/A",ROUND(U32/S32*100,2))</f>
        <v>77.97</v>
      </c>
      <c r="W32" s="51">
        <f>+IF(ISERR(U32/R32*100),"N/A",ROUND(U32/R32*100,2))</f>
        <v>77.14</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202" t="s">
        <v>2190</v>
      </c>
      <c r="C34" s="203"/>
      <c r="D34" s="203"/>
      <c r="E34" s="203"/>
      <c r="F34" s="203"/>
      <c r="G34" s="203"/>
      <c r="H34" s="203"/>
      <c r="I34" s="203"/>
      <c r="J34" s="203"/>
      <c r="K34" s="203"/>
      <c r="L34" s="203"/>
      <c r="M34" s="203"/>
      <c r="N34" s="203"/>
      <c r="O34" s="203"/>
      <c r="P34" s="203"/>
      <c r="Q34" s="203"/>
      <c r="R34" s="203"/>
      <c r="S34" s="203"/>
      <c r="T34" s="203"/>
      <c r="U34" s="203"/>
      <c r="V34" s="203"/>
      <c r="W34" s="204"/>
    </row>
    <row r="35" spans="2:23" ht="279.7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2191</v>
      </c>
      <c r="C36" s="203"/>
      <c r="D36" s="203"/>
      <c r="E36" s="203"/>
      <c r="F36" s="203"/>
      <c r="G36" s="203"/>
      <c r="H36" s="203"/>
      <c r="I36" s="203"/>
      <c r="J36" s="203"/>
      <c r="K36" s="203"/>
      <c r="L36" s="203"/>
      <c r="M36" s="203"/>
      <c r="N36" s="203"/>
      <c r="O36" s="203"/>
      <c r="P36" s="203"/>
      <c r="Q36" s="203"/>
      <c r="R36" s="203"/>
      <c r="S36" s="203"/>
      <c r="T36" s="203"/>
      <c r="U36" s="203"/>
      <c r="V36" s="203"/>
      <c r="W36" s="204"/>
    </row>
    <row r="37" spans="2:23" ht="248.25" customHeight="1" thickBot="1">
      <c r="B37" s="205"/>
      <c r="C37" s="206"/>
      <c r="D37" s="206"/>
      <c r="E37" s="206"/>
      <c r="F37" s="206"/>
      <c r="G37" s="206"/>
      <c r="H37" s="206"/>
      <c r="I37" s="206"/>
      <c r="J37" s="206"/>
      <c r="K37" s="206"/>
      <c r="L37" s="206"/>
      <c r="M37" s="206"/>
      <c r="N37" s="206"/>
      <c r="O37" s="206"/>
      <c r="P37" s="206"/>
      <c r="Q37" s="206"/>
      <c r="R37" s="206"/>
      <c r="S37" s="206"/>
      <c r="T37" s="206"/>
      <c r="U37" s="206"/>
      <c r="V37" s="206"/>
      <c r="W37" s="207"/>
    </row>
    <row r="38" spans="2:23" ht="37.5" customHeight="1" thickTop="1">
      <c r="B38" s="202" t="s">
        <v>2192</v>
      </c>
      <c r="C38" s="203"/>
      <c r="D38" s="203"/>
      <c r="E38" s="203"/>
      <c r="F38" s="203"/>
      <c r="G38" s="203"/>
      <c r="H38" s="203"/>
      <c r="I38" s="203"/>
      <c r="J38" s="203"/>
      <c r="K38" s="203"/>
      <c r="L38" s="203"/>
      <c r="M38" s="203"/>
      <c r="N38" s="203"/>
      <c r="O38" s="203"/>
      <c r="P38" s="203"/>
      <c r="Q38" s="203"/>
      <c r="R38" s="203"/>
      <c r="S38" s="203"/>
      <c r="T38" s="203"/>
      <c r="U38" s="203"/>
      <c r="V38" s="203"/>
      <c r="W38" s="204"/>
    </row>
    <row r="39" spans="2:23" ht="66" customHeight="1" thickBot="1">
      <c r="B39" s="208"/>
      <c r="C39" s="209"/>
      <c r="D39" s="209"/>
      <c r="E39" s="209"/>
      <c r="F39" s="209"/>
      <c r="G39" s="209"/>
      <c r="H39" s="209"/>
      <c r="I39" s="209"/>
      <c r="J39" s="209"/>
      <c r="K39" s="209"/>
      <c r="L39" s="209"/>
      <c r="M39" s="209"/>
      <c r="N39" s="209"/>
      <c r="O39" s="209"/>
      <c r="P39" s="209"/>
      <c r="Q39" s="209"/>
      <c r="R39" s="209"/>
      <c r="S39" s="209"/>
      <c r="T39" s="209"/>
      <c r="U39" s="209"/>
      <c r="V39" s="209"/>
      <c r="W39" s="210"/>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113.25" customHeight="1" thickTop="1" thickBot="1">
      <c r="A4" s="13"/>
      <c r="B4" s="14" t="s">
        <v>3</v>
      </c>
      <c r="C4" s="15" t="s">
        <v>1519</v>
      </c>
      <c r="D4" s="164" t="s">
        <v>1518</v>
      </c>
      <c r="E4" s="164"/>
      <c r="F4" s="164"/>
      <c r="G4" s="164"/>
      <c r="H4" s="165"/>
      <c r="I4" s="16"/>
      <c r="J4" s="166" t="s">
        <v>6</v>
      </c>
      <c r="K4" s="164"/>
      <c r="L4" s="15" t="s">
        <v>1586</v>
      </c>
      <c r="M4" s="167" t="s">
        <v>1585</v>
      </c>
      <c r="N4" s="167"/>
      <c r="O4" s="167"/>
      <c r="P4" s="167"/>
      <c r="Q4" s="168"/>
      <c r="R4" s="17"/>
      <c r="S4" s="169" t="s">
        <v>2095</v>
      </c>
      <c r="T4" s="170"/>
      <c r="U4" s="170"/>
      <c r="V4" s="171" t="s">
        <v>1584</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1575</v>
      </c>
      <c r="D6" s="173" t="s">
        <v>1583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241</v>
      </c>
      <c r="K8" s="24" t="s">
        <v>1582</v>
      </c>
      <c r="L8" s="24" t="s">
        <v>1581</v>
      </c>
      <c r="M8" s="24" t="s">
        <v>691</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2.5" customHeight="1" thickTop="1" thickBot="1">
      <c r="B10" s="25" t="s">
        <v>21</v>
      </c>
      <c r="C10" s="171" t="s">
        <v>1580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1579</v>
      </c>
      <c r="C21" s="199"/>
      <c r="D21" s="199"/>
      <c r="E21" s="199"/>
      <c r="F21" s="199"/>
      <c r="G21" s="199"/>
      <c r="H21" s="199"/>
      <c r="I21" s="199"/>
      <c r="J21" s="199"/>
      <c r="K21" s="199"/>
      <c r="L21" s="199"/>
      <c r="M21" s="200" t="s">
        <v>1575</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56.25" customHeight="1">
      <c r="B22" s="198" t="s">
        <v>1578</v>
      </c>
      <c r="C22" s="199"/>
      <c r="D22" s="199"/>
      <c r="E22" s="199"/>
      <c r="F22" s="199"/>
      <c r="G22" s="199"/>
      <c r="H22" s="199"/>
      <c r="I22" s="199"/>
      <c r="J22" s="199"/>
      <c r="K22" s="199"/>
      <c r="L22" s="199"/>
      <c r="M22" s="200" t="s">
        <v>1575</v>
      </c>
      <c r="N22" s="200"/>
      <c r="O22" s="200" t="s">
        <v>48</v>
      </c>
      <c r="P22" s="200"/>
      <c r="Q22" s="201" t="s">
        <v>49</v>
      </c>
      <c r="R22" s="201"/>
      <c r="S22" s="33" t="s">
        <v>140</v>
      </c>
      <c r="T22" s="33" t="s">
        <v>1577</v>
      </c>
      <c r="U22" s="33" t="s">
        <v>1035</v>
      </c>
      <c r="V22" s="33">
        <f>+IF(ISERR(U22/T22*100),"N/A",ROUND(U22/T22*100,2))</f>
        <v>435</v>
      </c>
      <c r="W22" s="34">
        <f>+IF(ISERR(U22/S22*100),"N/A",ROUND(U22/S22*100,2))</f>
        <v>261</v>
      </c>
    </row>
    <row r="23" spans="2:27" ht="56.25" customHeight="1" thickBot="1">
      <c r="B23" s="198" t="s">
        <v>1576</v>
      </c>
      <c r="C23" s="199"/>
      <c r="D23" s="199"/>
      <c r="E23" s="199"/>
      <c r="F23" s="199"/>
      <c r="G23" s="199"/>
      <c r="H23" s="199"/>
      <c r="I23" s="199"/>
      <c r="J23" s="199"/>
      <c r="K23" s="199"/>
      <c r="L23" s="199"/>
      <c r="M23" s="200" t="s">
        <v>1575</v>
      </c>
      <c r="N23" s="200"/>
      <c r="O23" s="200" t="s">
        <v>48</v>
      </c>
      <c r="P23" s="200"/>
      <c r="Q23" s="201" t="s">
        <v>52</v>
      </c>
      <c r="R23" s="201"/>
      <c r="S23" s="33" t="s">
        <v>61</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1574</v>
      </c>
      <c r="F27" s="40"/>
      <c r="G27" s="40"/>
      <c r="H27" s="41"/>
      <c r="I27" s="41"/>
      <c r="J27" s="41"/>
      <c r="K27" s="41"/>
      <c r="L27" s="41"/>
      <c r="M27" s="41"/>
      <c r="N27" s="41"/>
      <c r="O27" s="41"/>
      <c r="P27" s="42"/>
      <c r="Q27" s="42"/>
      <c r="R27" s="43" t="s">
        <v>1573</v>
      </c>
      <c r="S27" s="44" t="s">
        <v>10</v>
      </c>
      <c r="T27" s="42"/>
      <c r="U27" s="44" t="s">
        <v>1571</v>
      </c>
      <c r="V27" s="42"/>
      <c r="W27" s="45">
        <f>+IF(ISERR(U27/R27*100),"N/A",ROUND(U27/R27*100,2))</f>
        <v>35.43</v>
      </c>
    </row>
    <row r="28" spans="2:27" ht="26.25" customHeight="1" thickBot="1">
      <c r="B28" s="219" t="s">
        <v>70</v>
      </c>
      <c r="C28" s="220"/>
      <c r="D28" s="220"/>
      <c r="E28" s="46" t="s">
        <v>1574</v>
      </c>
      <c r="F28" s="46"/>
      <c r="G28" s="46"/>
      <c r="H28" s="47"/>
      <c r="I28" s="47"/>
      <c r="J28" s="47"/>
      <c r="K28" s="47"/>
      <c r="L28" s="47"/>
      <c r="M28" s="47"/>
      <c r="N28" s="47"/>
      <c r="O28" s="47"/>
      <c r="P28" s="48"/>
      <c r="Q28" s="48"/>
      <c r="R28" s="49" t="s">
        <v>1573</v>
      </c>
      <c r="S28" s="50" t="s">
        <v>1572</v>
      </c>
      <c r="T28" s="50">
        <f>+IF(ISERR(S28/R28*100),"N/A",ROUND(S28/R28*100,2))</f>
        <v>87.31</v>
      </c>
      <c r="U28" s="50" t="s">
        <v>1571</v>
      </c>
      <c r="V28" s="50">
        <f>+IF(ISERR(U28/S28*100),"N/A",ROUND(U28/S28*100,2))</f>
        <v>40.58</v>
      </c>
      <c r="W28" s="51">
        <f>+IF(ISERR(U28/R28*100),"N/A",ROUND(U28/R28*100,2))</f>
        <v>35.43</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2187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41.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2188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2189</v>
      </c>
      <c r="C34" s="203"/>
      <c r="D34" s="203"/>
      <c r="E34" s="203"/>
      <c r="F34" s="203"/>
      <c r="G34" s="203"/>
      <c r="H34" s="203"/>
      <c r="I34" s="203"/>
      <c r="J34" s="203"/>
      <c r="K34" s="203"/>
      <c r="L34" s="203"/>
      <c r="M34" s="203"/>
      <c r="N34" s="203"/>
      <c r="O34" s="203"/>
      <c r="P34" s="203"/>
      <c r="Q34" s="203"/>
      <c r="R34" s="203"/>
      <c r="S34" s="203"/>
      <c r="T34" s="203"/>
      <c r="U34" s="203"/>
      <c r="V34" s="203"/>
      <c r="W34" s="204"/>
    </row>
    <row r="35" spans="2:23" ht="72"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5" customHeight="1" thickTop="1" thickBot="1">
      <c r="A4" s="13"/>
      <c r="B4" s="14" t="s">
        <v>3</v>
      </c>
      <c r="C4" s="15" t="s">
        <v>102</v>
      </c>
      <c r="D4" s="164" t="s">
        <v>101</v>
      </c>
      <c r="E4" s="164"/>
      <c r="F4" s="164"/>
      <c r="G4" s="164"/>
      <c r="H4" s="165"/>
      <c r="I4" s="16"/>
      <c r="J4" s="166" t="s">
        <v>6</v>
      </c>
      <c r="K4" s="164"/>
      <c r="L4" s="15" t="s">
        <v>169</v>
      </c>
      <c r="M4" s="167" t="s">
        <v>168</v>
      </c>
      <c r="N4" s="167"/>
      <c r="O4" s="167"/>
      <c r="P4" s="167"/>
      <c r="Q4" s="168"/>
      <c r="R4" s="17"/>
      <c r="S4" s="169" t="s">
        <v>2095</v>
      </c>
      <c r="T4" s="170"/>
      <c r="U4" s="170"/>
      <c r="V4" s="171" t="s">
        <v>161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163</v>
      </c>
      <c r="D6" s="173" t="s">
        <v>167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166</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165</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164</v>
      </c>
      <c r="C21" s="199"/>
      <c r="D21" s="199"/>
      <c r="E21" s="199"/>
      <c r="F21" s="199"/>
      <c r="G21" s="199"/>
      <c r="H21" s="199"/>
      <c r="I21" s="199"/>
      <c r="J21" s="199"/>
      <c r="K21" s="199"/>
      <c r="L21" s="199"/>
      <c r="M21" s="200" t="s">
        <v>163</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162</v>
      </c>
      <c r="F25" s="40"/>
      <c r="G25" s="40"/>
      <c r="H25" s="41"/>
      <c r="I25" s="41"/>
      <c r="J25" s="41"/>
      <c r="K25" s="41"/>
      <c r="L25" s="41"/>
      <c r="M25" s="41"/>
      <c r="N25" s="41"/>
      <c r="O25" s="41"/>
      <c r="P25" s="42"/>
      <c r="Q25" s="42"/>
      <c r="R25" s="43" t="s">
        <v>161</v>
      </c>
      <c r="S25" s="44" t="s">
        <v>10</v>
      </c>
      <c r="T25" s="42"/>
      <c r="U25" s="44" t="s">
        <v>103</v>
      </c>
      <c r="V25" s="42"/>
      <c r="W25" s="45">
        <f>+IF(ISERR(U25/R25*100),"N/A",ROUND(U25/R25*100,2))</f>
        <v>0</v>
      </c>
    </row>
    <row r="26" spans="2:27" ht="26.25" customHeight="1" thickBot="1">
      <c r="B26" s="219" t="s">
        <v>70</v>
      </c>
      <c r="C26" s="220"/>
      <c r="D26" s="220"/>
      <c r="E26" s="46" t="s">
        <v>162</v>
      </c>
      <c r="F26" s="46"/>
      <c r="G26" s="46"/>
      <c r="H26" s="47"/>
      <c r="I26" s="47"/>
      <c r="J26" s="47"/>
      <c r="K26" s="47"/>
      <c r="L26" s="47"/>
      <c r="M26" s="47"/>
      <c r="N26" s="47"/>
      <c r="O26" s="47"/>
      <c r="P26" s="48"/>
      <c r="Q26" s="48"/>
      <c r="R26" s="49" t="s">
        <v>161</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2361</v>
      </c>
      <c r="C28" s="203"/>
      <c r="D28" s="203"/>
      <c r="E28" s="203"/>
      <c r="F28" s="203"/>
      <c r="G28" s="203"/>
      <c r="H28" s="203"/>
      <c r="I28" s="203"/>
      <c r="J28" s="203"/>
      <c r="K28" s="203"/>
      <c r="L28" s="203"/>
      <c r="M28" s="203"/>
      <c r="N28" s="203"/>
      <c r="O28" s="203"/>
      <c r="P28" s="203"/>
      <c r="Q28" s="203"/>
      <c r="R28" s="203"/>
      <c r="S28" s="203"/>
      <c r="T28" s="203"/>
      <c r="U28" s="203"/>
      <c r="V28" s="203"/>
      <c r="W28" s="204"/>
    </row>
    <row r="29" spans="2:27" ht="38.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2362</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2363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1597</v>
      </c>
      <c r="M4" s="167" t="s">
        <v>1596</v>
      </c>
      <c r="N4" s="167"/>
      <c r="O4" s="167"/>
      <c r="P4" s="167"/>
      <c r="Q4" s="168"/>
      <c r="R4" s="17"/>
      <c r="S4" s="169" t="s">
        <v>2095</v>
      </c>
      <c r="T4" s="170"/>
      <c r="U4" s="170"/>
      <c r="V4" s="171" t="s">
        <v>1595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1590</v>
      </c>
      <c r="D6" s="173" t="s">
        <v>1594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4</v>
      </c>
      <c r="M8" s="24" t="s">
        <v>1593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93.75" customHeight="1" thickTop="1" thickBot="1">
      <c r="B10" s="25" t="s">
        <v>21</v>
      </c>
      <c r="C10" s="171" t="s">
        <v>1592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1591</v>
      </c>
      <c r="C21" s="199"/>
      <c r="D21" s="199"/>
      <c r="E21" s="199"/>
      <c r="F21" s="199"/>
      <c r="G21" s="199"/>
      <c r="H21" s="199"/>
      <c r="I21" s="199"/>
      <c r="J21" s="199"/>
      <c r="K21" s="199"/>
      <c r="L21" s="199"/>
      <c r="M21" s="200" t="s">
        <v>1590</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1589</v>
      </c>
      <c r="F25" s="40"/>
      <c r="G25" s="40"/>
      <c r="H25" s="41"/>
      <c r="I25" s="41"/>
      <c r="J25" s="41"/>
      <c r="K25" s="41"/>
      <c r="L25" s="41"/>
      <c r="M25" s="41"/>
      <c r="N25" s="41"/>
      <c r="O25" s="41"/>
      <c r="P25" s="42"/>
      <c r="Q25" s="42"/>
      <c r="R25" s="43" t="s">
        <v>1588</v>
      </c>
      <c r="S25" s="44" t="s">
        <v>10</v>
      </c>
      <c r="T25" s="42"/>
      <c r="U25" s="44" t="s">
        <v>892</v>
      </c>
      <c r="V25" s="42"/>
      <c r="W25" s="45">
        <f>+IF(ISERR(U25/R25*100),"N/A",ROUND(U25/R25*100,2))</f>
        <v>59.7</v>
      </c>
    </row>
    <row r="26" spans="2:27" ht="26.25" customHeight="1" thickBot="1">
      <c r="B26" s="219" t="s">
        <v>70</v>
      </c>
      <c r="C26" s="220"/>
      <c r="D26" s="220"/>
      <c r="E26" s="46" t="s">
        <v>1589</v>
      </c>
      <c r="F26" s="46"/>
      <c r="G26" s="46"/>
      <c r="H26" s="47"/>
      <c r="I26" s="47"/>
      <c r="J26" s="47"/>
      <c r="K26" s="47"/>
      <c r="L26" s="47"/>
      <c r="M26" s="47"/>
      <c r="N26" s="47"/>
      <c r="O26" s="47"/>
      <c r="P26" s="48"/>
      <c r="Q26" s="48"/>
      <c r="R26" s="49" t="s">
        <v>1588</v>
      </c>
      <c r="S26" s="50" t="s">
        <v>1587</v>
      </c>
      <c r="T26" s="50">
        <f>+IF(ISERR(S26/R26*100),"N/A",ROUND(S26/R26*100,2))</f>
        <v>62.69</v>
      </c>
      <c r="U26" s="50" t="s">
        <v>892</v>
      </c>
      <c r="V26" s="50">
        <f>+IF(ISERR(U26/S26*100),"N/A",ROUND(U26/S26*100,2))</f>
        <v>95.24</v>
      </c>
      <c r="W26" s="51">
        <f>+IF(ISERR(U26/R26*100),"N/A",ROUND(U26/R26*100,2))</f>
        <v>59.7</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2184</v>
      </c>
      <c r="C28" s="203"/>
      <c r="D28" s="203"/>
      <c r="E28" s="203"/>
      <c r="F28" s="203"/>
      <c r="G28" s="203"/>
      <c r="H28" s="203"/>
      <c r="I28" s="203"/>
      <c r="J28" s="203"/>
      <c r="K28" s="203"/>
      <c r="L28" s="203"/>
      <c r="M28" s="203"/>
      <c r="N28" s="203"/>
      <c r="O28" s="203"/>
      <c r="P28" s="203"/>
      <c r="Q28" s="203"/>
      <c r="R28" s="203"/>
      <c r="S28" s="203"/>
      <c r="T28" s="203"/>
      <c r="U28" s="203"/>
      <c r="V28" s="203"/>
      <c r="W28" s="204"/>
    </row>
    <row r="29" spans="2:27" ht="67.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2185</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2186</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1519</v>
      </c>
      <c r="D4" s="164" t="s">
        <v>1518</v>
      </c>
      <c r="E4" s="164"/>
      <c r="F4" s="164"/>
      <c r="G4" s="164"/>
      <c r="H4" s="165"/>
      <c r="I4" s="16"/>
      <c r="J4" s="166" t="s">
        <v>6</v>
      </c>
      <c r="K4" s="164"/>
      <c r="L4" s="15" t="s">
        <v>1611</v>
      </c>
      <c r="M4" s="167" t="s">
        <v>1610</v>
      </c>
      <c r="N4" s="167"/>
      <c r="O4" s="167"/>
      <c r="P4" s="167"/>
      <c r="Q4" s="168"/>
      <c r="R4" s="17"/>
      <c r="S4" s="169" t="s">
        <v>2095</v>
      </c>
      <c r="T4" s="170"/>
      <c r="U4" s="170"/>
      <c r="V4" s="171" t="s">
        <v>1609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1603</v>
      </c>
      <c r="D6" s="173" t="s">
        <v>1608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1575</v>
      </c>
      <c r="D7" s="160" t="s">
        <v>1583</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241</v>
      </c>
      <c r="K8" s="24" t="s">
        <v>1582</v>
      </c>
      <c r="L8" s="24" t="s">
        <v>1581</v>
      </c>
      <c r="M8" s="24" t="s">
        <v>691</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8.5" customHeight="1" thickTop="1" thickBot="1">
      <c r="B10" s="25" t="s">
        <v>21</v>
      </c>
      <c r="C10" s="171" t="s">
        <v>1607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1512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1606</v>
      </c>
      <c r="C21" s="199"/>
      <c r="D21" s="199"/>
      <c r="E21" s="199"/>
      <c r="F21" s="199"/>
      <c r="G21" s="199"/>
      <c r="H21" s="199"/>
      <c r="I21" s="199"/>
      <c r="J21" s="199"/>
      <c r="K21" s="199"/>
      <c r="L21" s="199"/>
      <c r="M21" s="200" t="s">
        <v>1603</v>
      </c>
      <c r="N21" s="200"/>
      <c r="O21" s="200" t="s">
        <v>48</v>
      </c>
      <c r="P21" s="200"/>
      <c r="Q21" s="201" t="s">
        <v>52</v>
      </c>
      <c r="R21" s="201"/>
      <c r="S21" s="33" t="s">
        <v>50</v>
      </c>
      <c r="T21" s="33" t="s">
        <v>54</v>
      </c>
      <c r="U21" s="33" t="s">
        <v>54</v>
      </c>
      <c r="V21" s="33" t="str">
        <f>+IF(ISERR(U21/T21*100),"N/A",ROUND(U21/T21*100,2))</f>
        <v>N/A</v>
      </c>
      <c r="W21" s="34" t="str">
        <f>+IF(ISERR(U21/S21*100),"N/A",ROUND(U21/S21*100,2))</f>
        <v>N/A</v>
      </c>
    </row>
    <row r="22" spans="2:27" ht="56.25" customHeight="1">
      <c r="B22" s="198" t="s">
        <v>1605</v>
      </c>
      <c r="C22" s="199"/>
      <c r="D22" s="199"/>
      <c r="E22" s="199"/>
      <c r="F22" s="199"/>
      <c r="G22" s="199"/>
      <c r="H22" s="199"/>
      <c r="I22" s="199"/>
      <c r="J22" s="199"/>
      <c r="K22" s="199"/>
      <c r="L22" s="199"/>
      <c r="M22" s="200" t="s">
        <v>1603</v>
      </c>
      <c r="N22" s="200"/>
      <c r="O22" s="200" t="s">
        <v>48</v>
      </c>
      <c r="P22" s="200"/>
      <c r="Q22" s="201" t="s">
        <v>52</v>
      </c>
      <c r="R22" s="201"/>
      <c r="S22" s="33" t="s">
        <v>50</v>
      </c>
      <c r="T22" s="33" t="s">
        <v>54</v>
      </c>
      <c r="U22" s="33" t="s">
        <v>54</v>
      </c>
      <c r="V22" s="33" t="str">
        <f>+IF(ISERR(U22/T22*100),"N/A",ROUND(U22/T22*100,2))</f>
        <v>N/A</v>
      </c>
      <c r="W22" s="34" t="str">
        <f>+IF(ISERR(U22/S22*100),"N/A",ROUND(U22/S22*100,2))</f>
        <v>N/A</v>
      </c>
    </row>
    <row r="23" spans="2:27" ht="56.25" customHeight="1">
      <c r="B23" s="198" t="s">
        <v>1604</v>
      </c>
      <c r="C23" s="199"/>
      <c r="D23" s="199"/>
      <c r="E23" s="199"/>
      <c r="F23" s="199"/>
      <c r="G23" s="199"/>
      <c r="H23" s="199"/>
      <c r="I23" s="199"/>
      <c r="J23" s="199"/>
      <c r="K23" s="199"/>
      <c r="L23" s="199"/>
      <c r="M23" s="200" t="s">
        <v>1603</v>
      </c>
      <c r="N23" s="200"/>
      <c r="O23" s="200" t="s">
        <v>48</v>
      </c>
      <c r="P23" s="200"/>
      <c r="Q23" s="201" t="s">
        <v>52</v>
      </c>
      <c r="R23" s="201"/>
      <c r="S23" s="33" t="s">
        <v>50</v>
      </c>
      <c r="T23" s="33" t="s">
        <v>54</v>
      </c>
      <c r="U23" s="33" t="s">
        <v>54</v>
      </c>
      <c r="V23" s="33" t="str">
        <f>+IF(ISERR(U23/T23*100),"N/A",ROUND(U23/T23*100,2))</f>
        <v>N/A</v>
      </c>
      <c r="W23" s="34" t="str">
        <f>+IF(ISERR(U23/S23*100),"N/A",ROUND(U23/S23*100,2))</f>
        <v>N/A</v>
      </c>
    </row>
    <row r="24" spans="2:27" ht="56.25" customHeight="1" thickBot="1">
      <c r="B24" s="198" t="s">
        <v>1602</v>
      </c>
      <c r="C24" s="199"/>
      <c r="D24" s="199"/>
      <c r="E24" s="199"/>
      <c r="F24" s="199"/>
      <c r="G24" s="199"/>
      <c r="H24" s="199"/>
      <c r="I24" s="199"/>
      <c r="J24" s="199"/>
      <c r="K24" s="199"/>
      <c r="L24" s="199"/>
      <c r="M24" s="200" t="s">
        <v>1575</v>
      </c>
      <c r="N24" s="200"/>
      <c r="O24" s="200" t="s">
        <v>48</v>
      </c>
      <c r="P24" s="200"/>
      <c r="Q24" s="201" t="s">
        <v>49</v>
      </c>
      <c r="R24" s="201"/>
      <c r="S24" s="33" t="s">
        <v>140</v>
      </c>
      <c r="T24" s="33" t="s">
        <v>179</v>
      </c>
      <c r="U24" s="33" t="s">
        <v>1601</v>
      </c>
      <c r="V24" s="33">
        <f>+IF(ISERR(U24/T24*100),"N/A",ROUND(U24/T24*100,2))</f>
        <v>165</v>
      </c>
      <c r="W24" s="34">
        <f>+IF(ISERR(U24/S24*100),"N/A",ROUND(U24/S24*100,2))</f>
        <v>110</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1600</v>
      </c>
      <c r="F28" s="40"/>
      <c r="G28" s="40"/>
      <c r="H28" s="41"/>
      <c r="I28" s="41"/>
      <c r="J28" s="41"/>
      <c r="K28" s="41"/>
      <c r="L28" s="41"/>
      <c r="M28" s="41"/>
      <c r="N28" s="41"/>
      <c r="O28" s="41"/>
      <c r="P28" s="42"/>
      <c r="Q28" s="42"/>
      <c r="R28" s="43" t="s">
        <v>1508</v>
      </c>
      <c r="S28" s="44" t="s">
        <v>10</v>
      </c>
      <c r="T28" s="42"/>
      <c r="U28" s="44" t="s">
        <v>353</v>
      </c>
      <c r="V28" s="42"/>
      <c r="W28" s="45">
        <f>+IF(ISERR(U28/R28*100),"N/A",ROUND(U28/R28*100,2))</f>
        <v>68.180000000000007</v>
      </c>
    </row>
    <row r="29" spans="2:27" ht="26.25" customHeight="1">
      <c r="B29" s="219" t="s">
        <v>70</v>
      </c>
      <c r="C29" s="220"/>
      <c r="D29" s="220"/>
      <c r="E29" s="46" t="s">
        <v>1600</v>
      </c>
      <c r="F29" s="46"/>
      <c r="G29" s="46"/>
      <c r="H29" s="47"/>
      <c r="I29" s="47"/>
      <c r="J29" s="47"/>
      <c r="K29" s="47"/>
      <c r="L29" s="47"/>
      <c r="M29" s="47"/>
      <c r="N29" s="47"/>
      <c r="O29" s="47"/>
      <c r="P29" s="48"/>
      <c r="Q29" s="48"/>
      <c r="R29" s="49" t="s">
        <v>1508</v>
      </c>
      <c r="S29" s="50" t="s">
        <v>1599</v>
      </c>
      <c r="T29" s="50">
        <f>+IF(ISERR(S29/R29*100),"N/A",ROUND(S29/R29*100,2))</f>
        <v>78.180000000000007</v>
      </c>
      <c r="U29" s="50" t="s">
        <v>353</v>
      </c>
      <c r="V29" s="50">
        <f>+IF(ISERR(U29/S29*100),"N/A",ROUND(U29/S29*100,2))</f>
        <v>87.21</v>
      </c>
      <c r="W29" s="51">
        <f>+IF(ISERR(U29/R29*100),"N/A",ROUND(U29/R29*100,2))</f>
        <v>68.180000000000007</v>
      </c>
    </row>
    <row r="30" spans="2:27" ht="23.25" customHeight="1" thickBot="1">
      <c r="B30" s="217" t="s">
        <v>67</v>
      </c>
      <c r="C30" s="218"/>
      <c r="D30" s="218"/>
      <c r="E30" s="40" t="s">
        <v>1574</v>
      </c>
      <c r="F30" s="40"/>
      <c r="G30" s="40"/>
      <c r="H30" s="41"/>
      <c r="I30" s="41"/>
      <c r="J30" s="41"/>
      <c r="K30" s="41"/>
      <c r="L30" s="41"/>
      <c r="M30" s="41"/>
      <c r="N30" s="41"/>
      <c r="O30" s="41"/>
      <c r="P30" s="42"/>
      <c r="Q30" s="42"/>
      <c r="R30" s="43" t="s">
        <v>1598</v>
      </c>
      <c r="S30" s="44" t="s">
        <v>10</v>
      </c>
      <c r="T30" s="42"/>
      <c r="U30" s="44" t="s">
        <v>910</v>
      </c>
      <c r="V30" s="42"/>
      <c r="W30" s="45">
        <f>+IF(ISERR(U30/R30*100),"N/A",ROUND(U30/R30*100,2))</f>
        <v>35.19</v>
      </c>
    </row>
    <row r="31" spans="2:27" ht="26.25" customHeight="1" thickBot="1">
      <c r="B31" s="219" t="s">
        <v>70</v>
      </c>
      <c r="C31" s="220"/>
      <c r="D31" s="220"/>
      <c r="E31" s="46" t="s">
        <v>1574</v>
      </c>
      <c r="F31" s="46"/>
      <c r="G31" s="46"/>
      <c r="H31" s="47"/>
      <c r="I31" s="47"/>
      <c r="J31" s="47"/>
      <c r="K31" s="47"/>
      <c r="L31" s="47"/>
      <c r="M31" s="47"/>
      <c r="N31" s="47"/>
      <c r="O31" s="47"/>
      <c r="P31" s="48"/>
      <c r="Q31" s="48"/>
      <c r="R31" s="49" t="s">
        <v>1598</v>
      </c>
      <c r="S31" s="50" t="s">
        <v>864</v>
      </c>
      <c r="T31" s="50">
        <f>+IF(ISERR(S31/R31*100),"N/A",ROUND(S31/R31*100,2))</f>
        <v>75.069999999999993</v>
      </c>
      <c r="U31" s="50" t="s">
        <v>910</v>
      </c>
      <c r="V31" s="50">
        <f>+IF(ISERR(U31/S31*100),"N/A",ROUND(U31/S31*100,2))</f>
        <v>46.88</v>
      </c>
      <c r="W31" s="51">
        <f>+IF(ISERR(U31/R31*100),"N/A",ROUND(U31/R31*100,2))</f>
        <v>35.19</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202" t="s">
        <v>2181</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92"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2182</v>
      </c>
      <c r="C35" s="203"/>
      <c r="D35" s="203"/>
      <c r="E35" s="203"/>
      <c r="F35" s="203"/>
      <c r="G35" s="203"/>
      <c r="H35" s="203"/>
      <c r="I35" s="203"/>
      <c r="J35" s="203"/>
      <c r="K35" s="203"/>
      <c r="L35" s="203"/>
      <c r="M35" s="203"/>
      <c r="N35" s="203"/>
      <c r="O35" s="203"/>
      <c r="P35" s="203"/>
      <c r="Q35" s="203"/>
      <c r="R35" s="203"/>
      <c r="S35" s="203"/>
      <c r="T35" s="203"/>
      <c r="U35" s="203"/>
      <c r="V35" s="203"/>
      <c r="W35" s="204"/>
    </row>
    <row r="36" spans="2:23" ht="56.25" customHeight="1" thickBot="1">
      <c r="B36" s="205"/>
      <c r="C36" s="206"/>
      <c r="D36" s="206"/>
      <c r="E36" s="206"/>
      <c r="F36" s="206"/>
      <c r="G36" s="206"/>
      <c r="H36" s="206"/>
      <c r="I36" s="206"/>
      <c r="J36" s="206"/>
      <c r="K36" s="206"/>
      <c r="L36" s="206"/>
      <c r="M36" s="206"/>
      <c r="N36" s="206"/>
      <c r="O36" s="206"/>
      <c r="P36" s="206"/>
      <c r="Q36" s="206"/>
      <c r="R36" s="206"/>
      <c r="S36" s="206"/>
      <c r="T36" s="206"/>
      <c r="U36" s="206"/>
      <c r="V36" s="206"/>
      <c r="W36" s="207"/>
    </row>
    <row r="37" spans="2:23" ht="37.5" customHeight="1" thickTop="1">
      <c r="B37" s="202" t="s">
        <v>2183</v>
      </c>
      <c r="C37" s="203"/>
      <c r="D37" s="203"/>
      <c r="E37" s="203"/>
      <c r="F37" s="203"/>
      <c r="G37" s="203"/>
      <c r="H37" s="203"/>
      <c r="I37" s="203"/>
      <c r="J37" s="203"/>
      <c r="K37" s="203"/>
      <c r="L37" s="203"/>
      <c r="M37" s="203"/>
      <c r="N37" s="203"/>
      <c r="O37" s="203"/>
      <c r="P37" s="203"/>
      <c r="Q37" s="203"/>
      <c r="R37" s="203"/>
      <c r="S37" s="203"/>
      <c r="T37" s="203"/>
      <c r="U37" s="203"/>
      <c r="V37" s="203"/>
      <c r="W37" s="204"/>
    </row>
    <row r="38" spans="2:23" ht="148.5" customHeight="1" thickBot="1">
      <c r="B38" s="208"/>
      <c r="C38" s="209"/>
      <c r="D38" s="209"/>
      <c r="E38" s="209"/>
      <c r="F38" s="209"/>
      <c r="G38" s="209"/>
      <c r="H38" s="209"/>
      <c r="I38" s="209"/>
      <c r="J38" s="209"/>
      <c r="K38" s="209"/>
      <c r="L38" s="209"/>
      <c r="M38" s="209"/>
      <c r="N38" s="209"/>
      <c r="O38" s="209"/>
      <c r="P38" s="209"/>
      <c r="Q38" s="209"/>
      <c r="R38" s="209"/>
      <c r="S38" s="209"/>
      <c r="T38" s="209"/>
      <c r="U38" s="209"/>
      <c r="V38" s="209"/>
      <c r="W38" s="210"/>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104.25" customHeight="1" thickTop="1" thickBot="1">
      <c r="A4" s="13"/>
      <c r="B4" s="14" t="s">
        <v>3</v>
      </c>
      <c r="C4" s="15" t="s">
        <v>1643</v>
      </c>
      <c r="D4" s="164" t="s">
        <v>1642</v>
      </c>
      <c r="E4" s="164"/>
      <c r="F4" s="164"/>
      <c r="G4" s="164"/>
      <c r="H4" s="165"/>
      <c r="I4" s="16"/>
      <c r="J4" s="166" t="s">
        <v>6</v>
      </c>
      <c r="K4" s="164"/>
      <c r="L4" s="15" t="s">
        <v>1641</v>
      </c>
      <c r="M4" s="167" t="s">
        <v>1640</v>
      </c>
      <c r="N4" s="167"/>
      <c r="O4" s="167"/>
      <c r="P4" s="167"/>
      <c r="Q4" s="168"/>
      <c r="R4" s="17"/>
      <c r="S4" s="169" t="s">
        <v>2095</v>
      </c>
      <c r="T4" s="170"/>
      <c r="U4" s="170"/>
      <c r="V4" s="171" t="s">
        <v>1639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1590</v>
      </c>
      <c r="D6" s="173" t="s">
        <v>1638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1637</v>
      </c>
      <c r="M8" s="24" t="s">
        <v>1636</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57.5" customHeight="1" thickTop="1" thickBot="1">
      <c r="B10" s="25" t="s">
        <v>21</v>
      </c>
      <c r="C10" s="171" t="s">
        <v>1635</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1634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1633</v>
      </c>
      <c r="C21" s="199"/>
      <c r="D21" s="199"/>
      <c r="E21" s="199"/>
      <c r="F21" s="199"/>
      <c r="G21" s="199"/>
      <c r="H21" s="199"/>
      <c r="I21" s="199"/>
      <c r="J21" s="199"/>
      <c r="K21" s="199"/>
      <c r="L21" s="199"/>
      <c r="M21" s="200" t="s">
        <v>1590</v>
      </c>
      <c r="N21" s="200"/>
      <c r="O21" s="200" t="s">
        <v>48</v>
      </c>
      <c r="P21" s="200"/>
      <c r="Q21" s="201" t="s">
        <v>52</v>
      </c>
      <c r="R21" s="201"/>
      <c r="S21" s="33" t="s">
        <v>1632</v>
      </c>
      <c r="T21" s="33" t="s">
        <v>54</v>
      </c>
      <c r="U21" s="33" t="s">
        <v>54</v>
      </c>
      <c r="V21" s="33" t="str">
        <f t="shared" ref="V21:V35" si="0">+IF(ISERR(U21/T21*100),"N/A",ROUND(U21/T21*100,2))</f>
        <v>N/A</v>
      </c>
      <c r="W21" s="34" t="str">
        <f t="shared" ref="W21:W35" si="1">+IF(ISERR(U21/S21*100),"N/A",ROUND(U21/S21*100,2))</f>
        <v>N/A</v>
      </c>
    </row>
    <row r="22" spans="2:27" ht="56.25" customHeight="1">
      <c r="B22" s="198" t="s">
        <v>1631</v>
      </c>
      <c r="C22" s="199"/>
      <c r="D22" s="199"/>
      <c r="E22" s="199"/>
      <c r="F22" s="199"/>
      <c r="G22" s="199"/>
      <c r="H22" s="199"/>
      <c r="I22" s="199"/>
      <c r="J22" s="199"/>
      <c r="K22" s="199"/>
      <c r="L22" s="199"/>
      <c r="M22" s="200" t="s">
        <v>1590</v>
      </c>
      <c r="N22" s="200"/>
      <c r="O22" s="200" t="s">
        <v>48</v>
      </c>
      <c r="P22" s="200"/>
      <c r="Q22" s="201" t="s">
        <v>52</v>
      </c>
      <c r="R22" s="201"/>
      <c r="S22" s="33" t="s">
        <v>50</v>
      </c>
      <c r="T22" s="33" t="s">
        <v>54</v>
      </c>
      <c r="U22" s="33" t="s">
        <v>54</v>
      </c>
      <c r="V22" s="33" t="str">
        <f t="shared" si="0"/>
        <v>N/A</v>
      </c>
      <c r="W22" s="34" t="str">
        <f t="shared" si="1"/>
        <v>N/A</v>
      </c>
    </row>
    <row r="23" spans="2:27" ht="56.25" customHeight="1">
      <c r="B23" s="198" t="s">
        <v>1630</v>
      </c>
      <c r="C23" s="199"/>
      <c r="D23" s="199"/>
      <c r="E23" s="199"/>
      <c r="F23" s="199"/>
      <c r="G23" s="199"/>
      <c r="H23" s="199"/>
      <c r="I23" s="199"/>
      <c r="J23" s="199"/>
      <c r="K23" s="199"/>
      <c r="L23" s="199"/>
      <c r="M23" s="200" t="s">
        <v>1590</v>
      </c>
      <c r="N23" s="200"/>
      <c r="O23" s="200" t="s">
        <v>48</v>
      </c>
      <c r="P23" s="200"/>
      <c r="Q23" s="201" t="s">
        <v>385</v>
      </c>
      <c r="R23" s="201"/>
      <c r="S23" s="33" t="s">
        <v>50</v>
      </c>
      <c r="T23" s="33" t="s">
        <v>54</v>
      </c>
      <c r="U23" s="33" t="s">
        <v>54</v>
      </c>
      <c r="V23" s="33" t="str">
        <f t="shared" si="0"/>
        <v>N/A</v>
      </c>
      <c r="W23" s="34" t="str">
        <f t="shared" si="1"/>
        <v>N/A</v>
      </c>
    </row>
    <row r="24" spans="2:27" ht="56.25" customHeight="1">
      <c r="B24" s="198" t="s">
        <v>1629</v>
      </c>
      <c r="C24" s="199"/>
      <c r="D24" s="199"/>
      <c r="E24" s="199"/>
      <c r="F24" s="199"/>
      <c r="G24" s="199"/>
      <c r="H24" s="199"/>
      <c r="I24" s="199"/>
      <c r="J24" s="199"/>
      <c r="K24" s="199"/>
      <c r="L24" s="199"/>
      <c r="M24" s="200" t="s">
        <v>1590</v>
      </c>
      <c r="N24" s="200"/>
      <c r="O24" s="200" t="s">
        <v>48</v>
      </c>
      <c r="P24" s="200"/>
      <c r="Q24" s="201" t="s">
        <v>385</v>
      </c>
      <c r="R24" s="201"/>
      <c r="S24" s="33" t="s">
        <v>50</v>
      </c>
      <c r="T24" s="33" t="s">
        <v>54</v>
      </c>
      <c r="U24" s="33" t="s">
        <v>54</v>
      </c>
      <c r="V24" s="33" t="str">
        <f t="shared" si="0"/>
        <v>N/A</v>
      </c>
      <c r="W24" s="34" t="str">
        <f t="shared" si="1"/>
        <v>N/A</v>
      </c>
    </row>
    <row r="25" spans="2:27" ht="56.25" customHeight="1">
      <c r="B25" s="198" t="s">
        <v>1628</v>
      </c>
      <c r="C25" s="199"/>
      <c r="D25" s="199"/>
      <c r="E25" s="199"/>
      <c r="F25" s="199"/>
      <c r="G25" s="199"/>
      <c r="H25" s="199"/>
      <c r="I25" s="199"/>
      <c r="J25" s="199"/>
      <c r="K25" s="199"/>
      <c r="L25" s="199"/>
      <c r="M25" s="200" t="s">
        <v>1590</v>
      </c>
      <c r="N25" s="200"/>
      <c r="O25" s="200" t="s">
        <v>48</v>
      </c>
      <c r="P25" s="200"/>
      <c r="Q25" s="201" t="s">
        <v>385</v>
      </c>
      <c r="R25" s="201"/>
      <c r="S25" s="33" t="s">
        <v>1627</v>
      </c>
      <c r="T25" s="33" t="s">
        <v>54</v>
      </c>
      <c r="U25" s="33" t="s">
        <v>54</v>
      </c>
      <c r="V25" s="33" t="str">
        <f t="shared" si="0"/>
        <v>N/A</v>
      </c>
      <c r="W25" s="34" t="str">
        <f t="shared" si="1"/>
        <v>N/A</v>
      </c>
    </row>
    <row r="26" spans="2:27" ht="56.25" customHeight="1">
      <c r="B26" s="198" t="s">
        <v>1626</v>
      </c>
      <c r="C26" s="199"/>
      <c r="D26" s="199"/>
      <c r="E26" s="199"/>
      <c r="F26" s="199"/>
      <c r="G26" s="199"/>
      <c r="H26" s="199"/>
      <c r="I26" s="199"/>
      <c r="J26" s="199"/>
      <c r="K26" s="199"/>
      <c r="L26" s="199"/>
      <c r="M26" s="200" t="s">
        <v>1590</v>
      </c>
      <c r="N26" s="200"/>
      <c r="O26" s="200" t="s">
        <v>48</v>
      </c>
      <c r="P26" s="200"/>
      <c r="Q26" s="201" t="s">
        <v>49</v>
      </c>
      <c r="R26" s="201"/>
      <c r="S26" s="33" t="s">
        <v>50</v>
      </c>
      <c r="T26" s="33" t="s">
        <v>50</v>
      </c>
      <c r="U26" s="33" t="s">
        <v>50</v>
      </c>
      <c r="V26" s="33">
        <f t="shared" si="0"/>
        <v>100</v>
      </c>
      <c r="W26" s="34">
        <f t="shared" si="1"/>
        <v>100</v>
      </c>
    </row>
    <row r="27" spans="2:27" ht="56.25" customHeight="1">
      <c r="B27" s="198" t="s">
        <v>1625</v>
      </c>
      <c r="C27" s="199"/>
      <c r="D27" s="199"/>
      <c r="E27" s="199"/>
      <c r="F27" s="199"/>
      <c r="G27" s="199"/>
      <c r="H27" s="199"/>
      <c r="I27" s="199"/>
      <c r="J27" s="199"/>
      <c r="K27" s="199"/>
      <c r="L27" s="199"/>
      <c r="M27" s="200" t="s">
        <v>1590</v>
      </c>
      <c r="N27" s="200"/>
      <c r="O27" s="200" t="s">
        <v>48</v>
      </c>
      <c r="P27" s="200"/>
      <c r="Q27" s="201" t="s">
        <v>49</v>
      </c>
      <c r="R27" s="201"/>
      <c r="S27" s="33" t="s">
        <v>50</v>
      </c>
      <c r="T27" s="33" t="s">
        <v>50</v>
      </c>
      <c r="U27" s="33" t="s">
        <v>50</v>
      </c>
      <c r="V27" s="33">
        <f t="shared" si="0"/>
        <v>100</v>
      </c>
      <c r="W27" s="34">
        <f t="shared" si="1"/>
        <v>100</v>
      </c>
    </row>
    <row r="28" spans="2:27" ht="56.25" customHeight="1">
      <c r="B28" s="198" t="s">
        <v>1624</v>
      </c>
      <c r="C28" s="199"/>
      <c r="D28" s="199"/>
      <c r="E28" s="199"/>
      <c r="F28" s="199"/>
      <c r="G28" s="199"/>
      <c r="H28" s="199"/>
      <c r="I28" s="199"/>
      <c r="J28" s="199"/>
      <c r="K28" s="199"/>
      <c r="L28" s="199"/>
      <c r="M28" s="200" t="s">
        <v>1590</v>
      </c>
      <c r="N28" s="200"/>
      <c r="O28" s="200" t="s">
        <v>48</v>
      </c>
      <c r="P28" s="200"/>
      <c r="Q28" s="201" t="s">
        <v>49</v>
      </c>
      <c r="R28" s="201"/>
      <c r="S28" s="33" t="s">
        <v>50</v>
      </c>
      <c r="T28" s="33" t="s">
        <v>50</v>
      </c>
      <c r="U28" s="33" t="s">
        <v>50</v>
      </c>
      <c r="V28" s="33">
        <f t="shared" si="0"/>
        <v>100</v>
      </c>
      <c r="W28" s="34">
        <f t="shared" si="1"/>
        <v>100</v>
      </c>
    </row>
    <row r="29" spans="2:27" ht="56.25" customHeight="1">
      <c r="B29" s="198" t="s">
        <v>1623</v>
      </c>
      <c r="C29" s="199"/>
      <c r="D29" s="199"/>
      <c r="E29" s="199"/>
      <c r="F29" s="199"/>
      <c r="G29" s="199"/>
      <c r="H29" s="199"/>
      <c r="I29" s="199"/>
      <c r="J29" s="199"/>
      <c r="K29" s="199"/>
      <c r="L29" s="199"/>
      <c r="M29" s="200" t="s">
        <v>1590</v>
      </c>
      <c r="N29" s="200"/>
      <c r="O29" s="200" t="s">
        <v>48</v>
      </c>
      <c r="P29" s="200"/>
      <c r="Q29" s="201" t="s">
        <v>52</v>
      </c>
      <c r="R29" s="201"/>
      <c r="S29" s="33" t="s">
        <v>50</v>
      </c>
      <c r="T29" s="33" t="s">
        <v>54</v>
      </c>
      <c r="U29" s="33" t="s">
        <v>54</v>
      </c>
      <c r="V29" s="33" t="str">
        <f t="shared" si="0"/>
        <v>N/A</v>
      </c>
      <c r="W29" s="34" t="str">
        <f t="shared" si="1"/>
        <v>N/A</v>
      </c>
    </row>
    <row r="30" spans="2:27" ht="56.25" customHeight="1">
      <c r="B30" s="198" t="s">
        <v>1622</v>
      </c>
      <c r="C30" s="199"/>
      <c r="D30" s="199"/>
      <c r="E30" s="199"/>
      <c r="F30" s="199"/>
      <c r="G30" s="199"/>
      <c r="H30" s="199"/>
      <c r="I30" s="199"/>
      <c r="J30" s="199"/>
      <c r="K30" s="199"/>
      <c r="L30" s="199"/>
      <c r="M30" s="200" t="s">
        <v>1590</v>
      </c>
      <c r="N30" s="200"/>
      <c r="O30" s="200" t="s">
        <v>48</v>
      </c>
      <c r="P30" s="200"/>
      <c r="Q30" s="201" t="s">
        <v>49</v>
      </c>
      <c r="R30" s="201"/>
      <c r="S30" s="33" t="s">
        <v>50</v>
      </c>
      <c r="T30" s="33" t="s">
        <v>50</v>
      </c>
      <c r="U30" s="33" t="s">
        <v>50</v>
      </c>
      <c r="V30" s="33">
        <f t="shared" si="0"/>
        <v>100</v>
      </c>
      <c r="W30" s="34">
        <f t="shared" si="1"/>
        <v>100</v>
      </c>
    </row>
    <row r="31" spans="2:27" ht="56.25" customHeight="1">
      <c r="B31" s="198" t="s">
        <v>1621</v>
      </c>
      <c r="C31" s="199"/>
      <c r="D31" s="199"/>
      <c r="E31" s="199"/>
      <c r="F31" s="199"/>
      <c r="G31" s="199"/>
      <c r="H31" s="199"/>
      <c r="I31" s="199"/>
      <c r="J31" s="199"/>
      <c r="K31" s="199"/>
      <c r="L31" s="199"/>
      <c r="M31" s="200" t="s">
        <v>1590</v>
      </c>
      <c r="N31" s="200"/>
      <c r="O31" s="200" t="s">
        <v>48</v>
      </c>
      <c r="P31" s="200"/>
      <c r="Q31" s="201" t="s">
        <v>49</v>
      </c>
      <c r="R31" s="201"/>
      <c r="S31" s="33" t="s">
        <v>50</v>
      </c>
      <c r="T31" s="33" t="s">
        <v>50</v>
      </c>
      <c r="U31" s="33" t="s">
        <v>50</v>
      </c>
      <c r="V31" s="33">
        <f t="shared" si="0"/>
        <v>100</v>
      </c>
      <c r="W31" s="34">
        <f t="shared" si="1"/>
        <v>100</v>
      </c>
    </row>
    <row r="32" spans="2:27" ht="56.25" customHeight="1">
      <c r="B32" s="198" t="s">
        <v>1620</v>
      </c>
      <c r="C32" s="199"/>
      <c r="D32" s="199"/>
      <c r="E32" s="199"/>
      <c r="F32" s="199"/>
      <c r="G32" s="199"/>
      <c r="H32" s="199"/>
      <c r="I32" s="199"/>
      <c r="J32" s="199"/>
      <c r="K32" s="199"/>
      <c r="L32" s="199"/>
      <c r="M32" s="200" t="s">
        <v>1590</v>
      </c>
      <c r="N32" s="200"/>
      <c r="O32" s="200" t="s">
        <v>48</v>
      </c>
      <c r="P32" s="200"/>
      <c r="Q32" s="201" t="s">
        <v>49</v>
      </c>
      <c r="R32" s="201"/>
      <c r="S32" s="33" t="s">
        <v>50</v>
      </c>
      <c r="T32" s="33" t="s">
        <v>50</v>
      </c>
      <c r="U32" s="33" t="s">
        <v>50</v>
      </c>
      <c r="V32" s="33">
        <f t="shared" si="0"/>
        <v>100</v>
      </c>
      <c r="W32" s="34">
        <f t="shared" si="1"/>
        <v>100</v>
      </c>
    </row>
    <row r="33" spans="2:25" ht="56.25" customHeight="1">
      <c r="B33" s="198" t="s">
        <v>1619</v>
      </c>
      <c r="C33" s="199"/>
      <c r="D33" s="199"/>
      <c r="E33" s="199"/>
      <c r="F33" s="199"/>
      <c r="G33" s="199"/>
      <c r="H33" s="199"/>
      <c r="I33" s="199"/>
      <c r="J33" s="199"/>
      <c r="K33" s="199"/>
      <c r="L33" s="199"/>
      <c r="M33" s="200" t="s">
        <v>1590</v>
      </c>
      <c r="N33" s="200"/>
      <c r="O33" s="200" t="s">
        <v>48</v>
      </c>
      <c r="P33" s="200"/>
      <c r="Q33" s="201" t="s">
        <v>49</v>
      </c>
      <c r="R33" s="201"/>
      <c r="S33" s="33" t="s">
        <v>50</v>
      </c>
      <c r="T33" s="33" t="s">
        <v>50</v>
      </c>
      <c r="U33" s="33" t="s">
        <v>103</v>
      </c>
      <c r="V33" s="33">
        <f t="shared" si="0"/>
        <v>0</v>
      </c>
      <c r="W33" s="34">
        <f t="shared" si="1"/>
        <v>0</v>
      </c>
    </row>
    <row r="34" spans="2:25" ht="56.25" customHeight="1">
      <c r="B34" s="198" t="s">
        <v>1618</v>
      </c>
      <c r="C34" s="199"/>
      <c r="D34" s="199"/>
      <c r="E34" s="199"/>
      <c r="F34" s="199"/>
      <c r="G34" s="199"/>
      <c r="H34" s="199"/>
      <c r="I34" s="199"/>
      <c r="J34" s="199"/>
      <c r="K34" s="199"/>
      <c r="L34" s="199"/>
      <c r="M34" s="200" t="s">
        <v>1590</v>
      </c>
      <c r="N34" s="200"/>
      <c r="O34" s="200" t="s">
        <v>48</v>
      </c>
      <c r="P34" s="200"/>
      <c r="Q34" s="201" t="s">
        <v>49</v>
      </c>
      <c r="R34" s="201"/>
      <c r="S34" s="33" t="s">
        <v>50</v>
      </c>
      <c r="T34" s="33" t="s">
        <v>50</v>
      </c>
      <c r="U34" s="33" t="s">
        <v>1617</v>
      </c>
      <c r="V34" s="33">
        <f t="shared" si="0"/>
        <v>44.4</v>
      </c>
      <c r="W34" s="34">
        <f t="shared" si="1"/>
        <v>44.4</v>
      </c>
    </row>
    <row r="35" spans="2:25" ht="56.25" customHeight="1" thickBot="1">
      <c r="B35" s="198" t="s">
        <v>1616</v>
      </c>
      <c r="C35" s="199"/>
      <c r="D35" s="199"/>
      <c r="E35" s="199"/>
      <c r="F35" s="199"/>
      <c r="G35" s="199"/>
      <c r="H35" s="199"/>
      <c r="I35" s="199"/>
      <c r="J35" s="199"/>
      <c r="K35" s="199"/>
      <c r="L35" s="199"/>
      <c r="M35" s="200" t="s">
        <v>1590</v>
      </c>
      <c r="N35" s="200"/>
      <c r="O35" s="200" t="s">
        <v>48</v>
      </c>
      <c r="P35" s="200"/>
      <c r="Q35" s="201" t="s">
        <v>385</v>
      </c>
      <c r="R35" s="201"/>
      <c r="S35" s="33" t="s">
        <v>50</v>
      </c>
      <c r="T35" s="33" t="s">
        <v>54</v>
      </c>
      <c r="U35" s="33" t="s">
        <v>54</v>
      </c>
      <c r="V35" s="33" t="str">
        <f t="shared" si="0"/>
        <v>N/A</v>
      </c>
      <c r="W35" s="34" t="str">
        <f t="shared" si="1"/>
        <v>N/A</v>
      </c>
    </row>
    <row r="36" spans="2:25" ht="21.75" customHeight="1" thickTop="1" thickBot="1">
      <c r="B36" s="9" t="s">
        <v>62</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211" t="s">
        <v>2377</v>
      </c>
      <c r="C37" s="212"/>
      <c r="D37" s="212"/>
      <c r="E37" s="212"/>
      <c r="F37" s="212"/>
      <c r="G37" s="212"/>
      <c r="H37" s="212"/>
      <c r="I37" s="212"/>
      <c r="J37" s="212"/>
      <c r="K37" s="212"/>
      <c r="L37" s="212"/>
      <c r="M37" s="212"/>
      <c r="N37" s="212"/>
      <c r="O37" s="212"/>
      <c r="P37" s="212"/>
      <c r="Q37" s="213"/>
      <c r="R37" s="36" t="s">
        <v>41</v>
      </c>
      <c r="S37" s="185" t="s">
        <v>42</v>
      </c>
      <c r="T37" s="185"/>
      <c r="U37" s="37" t="s">
        <v>63</v>
      </c>
      <c r="V37" s="184" t="s">
        <v>64</v>
      </c>
      <c r="W37" s="186"/>
    </row>
    <row r="38" spans="2:25" ht="30.75" customHeight="1" thickBot="1">
      <c r="B38" s="214"/>
      <c r="C38" s="215"/>
      <c r="D38" s="215"/>
      <c r="E38" s="215"/>
      <c r="F38" s="215"/>
      <c r="G38" s="215"/>
      <c r="H38" s="215"/>
      <c r="I38" s="215"/>
      <c r="J38" s="215"/>
      <c r="K38" s="215"/>
      <c r="L38" s="215"/>
      <c r="M38" s="215"/>
      <c r="N38" s="215"/>
      <c r="O38" s="215"/>
      <c r="P38" s="215"/>
      <c r="Q38" s="216"/>
      <c r="R38" s="38" t="s">
        <v>65</v>
      </c>
      <c r="S38" s="38" t="s">
        <v>65</v>
      </c>
      <c r="T38" s="38" t="s">
        <v>48</v>
      </c>
      <c r="U38" s="38" t="s">
        <v>65</v>
      </c>
      <c r="V38" s="38" t="s">
        <v>66</v>
      </c>
      <c r="W38" s="39" t="s">
        <v>52</v>
      </c>
      <c r="Y38" s="35"/>
    </row>
    <row r="39" spans="2:25" ht="23.25" customHeight="1" thickBot="1">
      <c r="B39" s="217" t="s">
        <v>67</v>
      </c>
      <c r="C39" s="218"/>
      <c r="D39" s="218"/>
      <c r="E39" s="40" t="s">
        <v>1589</v>
      </c>
      <c r="F39" s="40"/>
      <c r="G39" s="40"/>
      <c r="H39" s="41"/>
      <c r="I39" s="41"/>
      <c r="J39" s="41"/>
      <c r="K39" s="41"/>
      <c r="L39" s="41"/>
      <c r="M39" s="41"/>
      <c r="N39" s="41"/>
      <c r="O39" s="41"/>
      <c r="P39" s="42"/>
      <c r="Q39" s="42"/>
      <c r="R39" s="43" t="s">
        <v>1615</v>
      </c>
      <c r="S39" s="44" t="s">
        <v>10</v>
      </c>
      <c r="T39" s="42"/>
      <c r="U39" s="44" t="s">
        <v>1612</v>
      </c>
      <c r="V39" s="42"/>
      <c r="W39" s="45">
        <f>+IF(ISERR(U39/R39*100),"N/A",ROUND(U39/R39*100,2))</f>
        <v>39.630000000000003</v>
      </c>
    </row>
    <row r="40" spans="2:25" ht="26.25" customHeight="1" thickBot="1">
      <c r="B40" s="219" t="s">
        <v>70</v>
      </c>
      <c r="C40" s="220"/>
      <c r="D40" s="220"/>
      <c r="E40" s="46" t="s">
        <v>1589</v>
      </c>
      <c r="F40" s="46"/>
      <c r="G40" s="46"/>
      <c r="H40" s="47"/>
      <c r="I40" s="47"/>
      <c r="J40" s="47"/>
      <c r="K40" s="47"/>
      <c r="L40" s="47"/>
      <c r="M40" s="47"/>
      <c r="N40" s="47"/>
      <c r="O40" s="47"/>
      <c r="P40" s="48"/>
      <c r="Q40" s="48"/>
      <c r="R40" s="49" t="s">
        <v>1614</v>
      </c>
      <c r="S40" s="50" t="s">
        <v>1613</v>
      </c>
      <c r="T40" s="50">
        <f>+IF(ISERR(S40/R40*100),"N/A",ROUND(S40/R40*100,2))</f>
        <v>70.88</v>
      </c>
      <c r="U40" s="50" t="s">
        <v>1612</v>
      </c>
      <c r="V40" s="50">
        <f>+IF(ISERR(U40/S40*100),"N/A",ROUND(U40/S40*100,2))</f>
        <v>54.93</v>
      </c>
      <c r="W40" s="51">
        <f>+IF(ISERR(U40/R40*100),"N/A",ROUND(U40/R40*100,2))</f>
        <v>38.94</v>
      </c>
    </row>
    <row r="41" spans="2:25" ht="22.5" customHeight="1" thickTop="1" thickBot="1">
      <c r="B41" s="9" t="s">
        <v>72</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202" t="s">
        <v>2178</v>
      </c>
      <c r="C42" s="203"/>
      <c r="D42" s="203"/>
      <c r="E42" s="203"/>
      <c r="F42" s="203"/>
      <c r="G42" s="203"/>
      <c r="H42" s="203"/>
      <c r="I42" s="203"/>
      <c r="J42" s="203"/>
      <c r="K42" s="203"/>
      <c r="L42" s="203"/>
      <c r="M42" s="203"/>
      <c r="N42" s="203"/>
      <c r="O42" s="203"/>
      <c r="P42" s="203"/>
      <c r="Q42" s="203"/>
      <c r="R42" s="203"/>
      <c r="S42" s="203"/>
      <c r="T42" s="203"/>
      <c r="U42" s="203"/>
      <c r="V42" s="203"/>
      <c r="W42" s="204"/>
    </row>
    <row r="43" spans="2:25" ht="98.25" customHeight="1" thickBot="1">
      <c r="B43" s="205"/>
      <c r="C43" s="206"/>
      <c r="D43" s="206"/>
      <c r="E43" s="206"/>
      <c r="F43" s="206"/>
      <c r="G43" s="206"/>
      <c r="H43" s="206"/>
      <c r="I43" s="206"/>
      <c r="J43" s="206"/>
      <c r="K43" s="206"/>
      <c r="L43" s="206"/>
      <c r="M43" s="206"/>
      <c r="N43" s="206"/>
      <c r="O43" s="206"/>
      <c r="P43" s="206"/>
      <c r="Q43" s="206"/>
      <c r="R43" s="206"/>
      <c r="S43" s="206"/>
      <c r="T43" s="206"/>
      <c r="U43" s="206"/>
      <c r="V43" s="206"/>
      <c r="W43" s="207"/>
    </row>
    <row r="44" spans="2:25" ht="37.5" customHeight="1" thickTop="1">
      <c r="B44" s="202" t="s">
        <v>2179</v>
      </c>
      <c r="C44" s="203"/>
      <c r="D44" s="203"/>
      <c r="E44" s="203"/>
      <c r="F44" s="203"/>
      <c r="G44" s="203"/>
      <c r="H44" s="203"/>
      <c r="I44" s="203"/>
      <c r="J44" s="203"/>
      <c r="K44" s="203"/>
      <c r="L44" s="203"/>
      <c r="M44" s="203"/>
      <c r="N44" s="203"/>
      <c r="O44" s="203"/>
      <c r="P44" s="203"/>
      <c r="Q44" s="203"/>
      <c r="R44" s="203"/>
      <c r="S44" s="203"/>
      <c r="T44" s="203"/>
      <c r="U44" s="203"/>
      <c r="V44" s="203"/>
      <c r="W44" s="204"/>
    </row>
    <row r="45" spans="2:25" ht="115.5" customHeight="1" thickBot="1">
      <c r="B45" s="205"/>
      <c r="C45" s="206"/>
      <c r="D45" s="206"/>
      <c r="E45" s="206"/>
      <c r="F45" s="206"/>
      <c r="G45" s="206"/>
      <c r="H45" s="206"/>
      <c r="I45" s="206"/>
      <c r="J45" s="206"/>
      <c r="K45" s="206"/>
      <c r="L45" s="206"/>
      <c r="M45" s="206"/>
      <c r="N45" s="206"/>
      <c r="O45" s="206"/>
      <c r="P45" s="206"/>
      <c r="Q45" s="206"/>
      <c r="R45" s="206"/>
      <c r="S45" s="206"/>
      <c r="T45" s="206"/>
      <c r="U45" s="206"/>
      <c r="V45" s="206"/>
      <c r="W45" s="207"/>
    </row>
    <row r="46" spans="2:25" ht="37.5" customHeight="1" thickTop="1">
      <c r="B46" s="202" t="s">
        <v>2180</v>
      </c>
      <c r="C46" s="203"/>
      <c r="D46" s="203"/>
      <c r="E46" s="203"/>
      <c r="F46" s="203"/>
      <c r="G46" s="203"/>
      <c r="H46" s="203"/>
      <c r="I46" s="203"/>
      <c r="J46" s="203"/>
      <c r="K46" s="203"/>
      <c r="L46" s="203"/>
      <c r="M46" s="203"/>
      <c r="N46" s="203"/>
      <c r="O46" s="203"/>
      <c r="P46" s="203"/>
      <c r="Q46" s="203"/>
      <c r="R46" s="203"/>
      <c r="S46" s="203"/>
      <c r="T46" s="203"/>
      <c r="U46" s="203"/>
      <c r="V46" s="203"/>
      <c r="W46" s="204"/>
    </row>
    <row r="47" spans="2:25" ht="98.25" customHeight="1" thickBot="1">
      <c r="B47" s="208"/>
      <c r="C47" s="209"/>
      <c r="D47" s="209"/>
      <c r="E47" s="209"/>
      <c r="F47" s="209"/>
      <c r="G47" s="209"/>
      <c r="H47" s="209"/>
      <c r="I47" s="209"/>
      <c r="J47" s="209"/>
      <c r="K47" s="209"/>
      <c r="L47" s="209"/>
      <c r="M47" s="209"/>
      <c r="N47" s="209"/>
      <c r="O47" s="209"/>
      <c r="P47" s="209"/>
      <c r="Q47" s="209"/>
      <c r="R47" s="209"/>
      <c r="S47" s="209"/>
      <c r="T47" s="209"/>
      <c r="U47" s="209"/>
      <c r="V47" s="209"/>
      <c r="W47" s="210"/>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5"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1643</v>
      </c>
      <c r="D4" s="164" t="s">
        <v>1642</v>
      </c>
      <c r="E4" s="164"/>
      <c r="F4" s="164"/>
      <c r="G4" s="164"/>
      <c r="H4" s="165"/>
      <c r="I4" s="16"/>
      <c r="J4" s="166" t="s">
        <v>6</v>
      </c>
      <c r="K4" s="164"/>
      <c r="L4" s="15" t="s">
        <v>193</v>
      </c>
      <c r="M4" s="167" t="s">
        <v>192</v>
      </c>
      <c r="N4" s="167"/>
      <c r="O4" s="167"/>
      <c r="P4" s="167"/>
      <c r="Q4" s="168"/>
      <c r="R4" s="17"/>
      <c r="S4" s="169" t="s">
        <v>2095</v>
      </c>
      <c r="T4" s="170"/>
      <c r="U4" s="170"/>
      <c r="V4" s="171" t="s">
        <v>1665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386</v>
      </c>
      <c r="D6" s="173" t="s">
        <v>1664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1663</v>
      </c>
      <c r="K8" s="24" t="s">
        <v>1662</v>
      </c>
      <c r="L8" s="24" t="s">
        <v>1661</v>
      </c>
      <c r="M8" s="24" t="s">
        <v>1660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1659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1658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1657</v>
      </c>
      <c r="C21" s="199"/>
      <c r="D21" s="199"/>
      <c r="E21" s="199"/>
      <c r="F21" s="199"/>
      <c r="G21" s="199"/>
      <c r="H21" s="199"/>
      <c r="I21" s="199"/>
      <c r="J21" s="199"/>
      <c r="K21" s="199"/>
      <c r="L21" s="199"/>
      <c r="M21" s="200" t="s">
        <v>386</v>
      </c>
      <c r="N21" s="200"/>
      <c r="O21" s="200" t="s">
        <v>48</v>
      </c>
      <c r="P21" s="200"/>
      <c r="Q21" s="201" t="s">
        <v>49</v>
      </c>
      <c r="R21" s="201"/>
      <c r="S21" s="33" t="s">
        <v>50</v>
      </c>
      <c r="T21" s="33" t="s">
        <v>50</v>
      </c>
      <c r="U21" s="33" t="s">
        <v>1656</v>
      </c>
      <c r="V21" s="33">
        <f>+IF(ISERR(U21/T21*100),"N/A",ROUND(U21/T21*100,2))</f>
        <v>182.42</v>
      </c>
      <c r="W21" s="34">
        <f>+IF(ISERR(U21/S21*100),"N/A",ROUND(U21/S21*100,2))</f>
        <v>182.42</v>
      </c>
    </row>
    <row r="22" spans="2:27" ht="56.25" customHeight="1">
      <c r="B22" s="198" t="s">
        <v>1655</v>
      </c>
      <c r="C22" s="199"/>
      <c r="D22" s="199"/>
      <c r="E22" s="199"/>
      <c r="F22" s="199"/>
      <c r="G22" s="199"/>
      <c r="H22" s="199"/>
      <c r="I22" s="199"/>
      <c r="J22" s="199"/>
      <c r="K22" s="199"/>
      <c r="L22" s="199"/>
      <c r="M22" s="200" t="s">
        <v>386</v>
      </c>
      <c r="N22" s="200"/>
      <c r="O22" s="200" t="s">
        <v>48</v>
      </c>
      <c r="P22" s="200"/>
      <c r="Q22" s="201" t="s">
        <v>49</v>
      </c>
      <c r="R22" s="201"/>
      <c r="S22" s="33" t="s">
        <v>50</v>
      </c>
      <c r="T22" s="33" t="s">
        <v>50</v>
      </c>
      <c r="U22" s="33" t="s">
        <v>1654</v>
      </c>
      <c r="V22" s="33">
        <f>+IF(ISERR(U22/T22*100),"N/A",ROUND(U22/T22*100,2))</f>
        <v>130.80000000000001</v>
      </c>
      <c r="W22" s="34">
        <f>+IF(ISERR(U22/S22*100),"N/A",ROUND(U22/S22*100,2))</f>
        <v>130.80000000000001</v>
      </c>
    </row>
    <row r="23" spans="2:27" ht="56.25" customHeight="1">
      <c r="B23" s="198" t="s">
        <v>1653</v>
      </c>
      <c r="C23" s="199"/>
      <c r="D23" s="199"/>
      <c r="E23" s="199"/>
      <c r="F23" s="199"/>
      <c r="G23" s="199"/>
      <c r="H23" s="199"/>
      <c r="I23" s="199"/>
      <c r="J23" s="199"/>
      <c r="K23" s="199"/>
      <c r="L23" s="199"/>
      <c r="M23" s="200" t="s">
        <v>386</v>
      </c>
      <c r="N23" s="200"/>
      <c r="O23" s="200" t="s">
        <v>48</v>
      </c>
      <c r="P23" s="200"/>
      <c r="Q23" s="201" t="s">
        <v>49</v>
      </c>
      <c r="R23" s="201"/>
      <c r="S23" s="33" t="s">
        <v>739</v>
      </c>
      <c r="T23" s="33" t="s">
        <v>739</v>
      </c>
      <c r="U23" s="33" t="s">
        <v>1652</v>
      </c>
      <c r="V23" s="33">
        <f>+IF(ISERR(U23/T23*100),"N/A",ROUND(U23/T23*100,2))</f>
        <v>96</v>
      </c>
      <c r="W23" s="34">
        <f>+IF(ISERR(U23/S23*100),"N/A",ROUND(U23/S23*100,2))</f>
        <v>96</v>
      </c>
    </row>
    <row r="24" spans="2:27" ht="56.25" customHeight="1">
      <c r="B24" s="198" t="s">
        <v>1651</v>
      </c>
      <c r="C24" s="199"/>
      <c r="D24" s="199"/>
      <c r="E24" s="199"/>
      <c r="F24" s="199"/>
      <c r="G24" s="199"/>
      <c r="H24" s="199"/>
      <c r="I24" s="199"/>
      <c r="J24" s="199"/>
      <c r="K24" s="199"/>
      <c r="L24" s="199"/>
      <c r="M24" s="200" t="s">
        <v>386</v>
      </c>
      <c r="N24" s="200"/>
      <c r="O24" s="200" t="s">
        <v>48</v>
      </c>
      <c r="P24" s="200"/>
      <c r="Q24" s="201" t="s">
        <v>49</v>
      </c>
      <c r="R24" s="201"/>
      <c r="S24" s="33" t="s">
        <v>50</v>
      </c>
      <c r="T24" s="33" t="s">
        <v>1650</v>
      </c>
      <c r="U24" s="33" t="s">
        <v>1649</v>
      </c>
      <c r="V24" s="33">
        <f>+IF(ISERR(U24/T24*100),"N/A",ROUND(U24/T24*100,2))</f>
        <v>34.49</v>
      </c>
      <c r="W24" s="34">
        <f>+IF(ISERR(U24/S24*100),"N/A",ROUND(U24/S24*100,2))</f>
        <v>31.28</v>
      </c>
    </row>
    <row r="25" spans="2:27" ht="56.25" customHeight="1" thickBot="1">
      <c r="B25" s="198" t="s">
        <v>1648</v>
      </c>
      <c r="C25" s="199"/>
      <c r="D25" s="199"/>
      <c r="E25" s="199"/>
      <c r="F25" s="199"/>
      <c r="G25" s="199"/>
      <c r="H25" s="199"/>
      <c r="I25" s="199"/>
      <c r="J25" s="199"/>
      <c r="K25" s="199"/>
      <c r="L25" s="199"/>
      <c r="M25" s="200" t="s">
        <v>386</v>
      </c>
      <c r="N25" s="200"/>
      <c r="O25" s="200" t="s">
        <v>48</v>
      </c>
      <c r="P25" s="200"/>
      <c r="Q25" s="201" t="s">
        <v>49</v>
      </c>
      <c r="R25" s="201"/>
      <c r="S25" s="33" t="s">
        <v>739</v>
      </c>
      <c r="T25" s="33" t="s">
        <v>739</v>
      </c>
      <c r="U25" s="33" t="s">
        <v>1647</v>
      </c>
      <c r="V25" s="33">
        <f>+IF(ISERR(U25/T25*100),"N/A",ROUND(U25/T25*100,2))</f>
        <v>26.6</v>
      </c>
      <c r="W25" s="34">
        <f>+IF(ISERR(U25/S25*100),"N/A",ROUND(U25/S25*100,2))</f>
        <v>26.6</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382</v>
      </c>
      <c r="F29" s="40"/>
      <c r="G29" s="40"/>
      <c r="H29" s="41"/>
      <c r="I29" s="41"/>
      <c r="J29" s="41"/>
      <c r="K29" s="41"/>
      <c r="L29" s="41"/>
      <c r="M29" s="41"/>
      <c r="N29" s="41"/>
      <c r="O29" s="41"/>
      <c r="P29" s="42"/>
      <c r="Q29" s="42"/>
      <c r="R29" s="43" t="s">
        <v>1646</v>
      </c>
      <c r="S29" s="44" t="s">
        <v>10</v>
      </c>
      <c r="T29" s="42"/>
      <c r="U29" s="44" t="s">
        <v>1644</v>
      </c>
      <c r="V29" s="42"/>
      <c r="W29" s="45">
        <f>+IF(ISERR(U29/R29*100),"N/A",ROUND(U29/R29*100,2))</f>
        <v>22.89</v>
      </c>
    </row>
    <row r="30" spans="2:27" ht="26.25" customHeight="1" thickBot="1">
      <c r="B30" s="219" t="s">
        <v>70</v>
      </c>
      <c r="C30" s="220"/>
      <c r="D30" s="220"/>
      <c r="E30" s="46" t="s">
        <v>382</v>
      </c>
      <c r="F30" s="46"/>
      <c r="G30" s="46"/>
      <c r="H30" s="47"/>
      <c r="I30" s="47"/>
      <c r="J30" s="47"/>
      <c r="K30" s="47"/>
      <c r="L30" s="47"/>
      <c r="M30" s="47"/>
      <c r="N30" s="47"/>
      <c r="O30" s="47"/>
      <c r="P30" s="48"/>
      <c r="Q30" s="48"/>
      <c r="R30" s="49" t="s">
        <v>1646</v>
      </c>
      <c r="S30" s="50" t="s">
        <v>1645</v>
      </c>
      <c r="T30" s="50">
        <f>+IF(ISERR(S30/R30*100),"N/A",ROUND(S30/R30*100,2))</f>
        <v>65.23</v>
      </c>
      <c r="U30" s="50" t="s">
        <v>1644</v>
      </c>
      <c r="V30" s="50">
        <f>+IF(ISERR(U30/S30*100),"N/A",ROUND(U30/S30*100,2))</f>
        <v>35.090000000000003</v>
      </c>
      <c r="W30" s="51">
        <f>+IF(ISERR(U30/R30*100),"N/A",ROUND(U30/R30*100,2))</f>
        <v>22.89</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2175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9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2176</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13.2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2177</v>
      </c>
      <c r="C36" s="203"/>
      <c r="D36" s="203"/>
      <c r="E36" s="203"/>
      <c r="F36" s="203"/>
      <c r="G36" s="203"/>
      <c r="H36" s="203"/>
      <c r="I36" s="203"/>
      <c r="J36" s="203"/>
      <c r="K36" s="203"/>
      <c r="L36" s="203"/>
      <c r="M36" s="203"/>
      <c r="N36" s="203"/>
      <c r="O36" s="203"/>
      <c r="P36" s="203"/>
      <c r="Q36" s="203"/>
      <c r="R36" s="203"/>
      <c r="S36" s="203"/>
      <c r="T36" s="203"/>
      <c r="U36" s="203"/>
      <c r="V36" s="203"/>
      <c r="W36" s="204"/>
    </row>
    <row r="37" spans="2:23" ht="45" customHeight="1"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90" customHeight="1" thickTop="1" thickBot="1">
      <c r="A4" s="13"/>
      <c r="B4" s="14" t="s">
        <v>3</v>
      </c>
      <c r="C4" s="15" t="s">
        <v>1680</v>
      </c>
      <c r="D4" s="164" t="s">
        <v>1679</v>
      </c>
      <c r="E4" s="164"/>
      <c r="F4" s="164"/>
      <c r="G4" s="164"/>
      <c r="H4" s="165"/>
      <c r="I4" s="16"/>
      <c r="J4" s="166" t="s">
        <v>6</v>
      </c>
      <c r="K4" s="164"/>
      <c r="L4" s="15" t="s">
        <v>365</v>
      </c>
      <c r="M4" s="167" t="s">
        <v>1678</v>
      </c>
      <c r="N4" s="167"/>
      <c r="O4" s="167"/>
      <c r="P4" s="167"/>
      <c r="Q4" s="168"/>
      <c r="R4" s="17"/>
      <c r="S4" s="169" t="s">
        <v>2095</v>
      </c>
      <c r="T4" s="170"/>
      <c r="U4" s="170"/>
      <c r="V4" s="171" t="s">
        <v>687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1671</v>
      </c>
      <c r="D6" s="173" t="s">
        <v>1677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1669</v>
      </c>
      <c r="D7" s="160" t="s">
        <v>1676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1675</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1674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1673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1672</v>
      </c>
      <c r="C21" s="199"/>
      <c r="D21" s="199"/>
      <c r="E21" s="199"/>
      <c r="F21" s="199"/>
      <c r="G21" s="199"/>
      <c r="H21" s="199"/>
      <c r="I21" s="199"/>
      <c r="J21" s="199"/>
      <c r="K21" s="199"/>
      <c r="L21" s="199"/>
      <c r="M21" s="200" t="s">
        <v>1671</v>
      </c>
      <c r="N21" s="200"/>
      <c r="O21" s="200" t="s">
        <v>48</v>
      </c>
      <c r="P21" s="200"/>
      <c r="Q21" s="201" t="s">
        <v>49</v>
      </c>
      <c r="R21" s="201"/>
      <c r="S21" s="33" t="s">
        <v>50</v>
      </c>
      <c r="T21" s="33" t="s">
        <v>1439</v>
      </c>
      <c r="U21" s="33" t="s">
        <v>239</v>
      </c>
      <c r="V21" s="33">
        <f>+IF(ISERR(U21/T21*100),"N/A",ROUND(U21/T21*100,2))</f>
        <v>48.89</v>
      </c>
      <c r="W21" s="34">
        <f>+IF(ISERR(U21/S21*100),"N/A",ROUND(U21/S21*100,2))</f>
        <v>22</v>
      </c>
    </row>
    <row r="22" spans="2:27" ht="56.25" customHeight="1" thickBot="1">
      <c r="B22" s="198" t="s">
        <v>1670</v>
      </c>
      <c r="C22" s="199"/>
      <c r="D22" s="199"/>
      <c r="E22" s="199"/>
      <c r="F22" s="199"/>
      <c r="G22" s="199"/>
      <c r="H22" s="199"/>
      <c r="I22" s="199"/>
      <c r="J22" s="199"/>
      <c r="K22" s="199"/>
      <c r="L22" s="199"/>
      <c r="M22" s="200" t="s">
        <v>1669</v>
      </c>
      <c r="N22" s="200"/>
      <c r="O22" s="200" t="s">
        <v>48</v>
      </c>
      <c r="P22" s="200"/>
      <c r="Q22" s="201" t="s">
        <v>49</v>
      </c>
      <c r="R22" s="201"/>
      <c r="S22" s="33" t="s">
        <v>50</v>
      </c>
      <c r="T22" s="33" t="s">
        <v>412</v>
      </c>
      <c r="U22" s="33" t="s">
        <v>103</v>
      </c>
      <c r="V22" s="33">
        <f>+IF(ISERR(U22/T22*100),"N/A",ROUND(U22/T22*100,2))</f>
        <v>0</v>
      </c>
      <c r="W22" s="34">
        <f>+IF(ISERR(U22/S22*100),"N/A",ROUND(U22/S22*100,2))</f>
        <v>0</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1668</v>
      </c>
      <c r="F26" s="40"/>
      <c r="G26" s="40"/>
      <c r="H26" s="41"/>
      <c r="I26" s="41"/>
      <c r="J26" s="41"/>
      <c r="K26" s="41"/>
      <c r="L26" s="41"/>
      <c r="M26" s="41"/>
      <c r="N26" s="41"/>
      <c r="O26" s="41"/>
      <c r="P26" s="42"/>
      <c r="Q26" s="42"/>
      <c r="R26" s="43" t="s">
        <v>614</v>
      </c>
      <c r="S26" s="44" t="s">
        <v>10</v>
      </c>
      <c r="T26" s="42"/>
      <c r="U26" s="44" t="s">
        <v>103</v>
      </c>
      <c r="V26" s="42"/>
      <c r="W26" s="45">
        <f>+IF(ISERR(U26/R26*100),"N/A",ROUND(U26/R26*100,2))</f>
        <v>0</v>
      </c>
    </row>
    <row r="27" spans="2:27" ht="26.25" customHeight="1">
      <c r="B27" s="219" t="s">
        <v>70</v>
      </c>
      <c r="C27" s="220"/>
      <c r="D27" s="220"/>
      <c r="E27" s="46" t="s">
        <v>1668</v>
      </c>
      <c r="F27" s="46"/>
      <c r="G27" s="46"/>
      <c r="H27" s="47"/>
      <c r="I27" s="47"/>
      <c r="J27" s="47"/>
      <c r="K27" s="47"/>
      <c r="L27" s="47"/>
      <c r="M27" s="47"/>
      <c r="N27" s="47"/>
      <c r="O27" s="47"/>
      <c r="P27" s="48"/>
      <c r="Q27" s="48"/>
      <c r="R27" s="49" t="s">
        <v>614</v>
      </c>
      <c r="S27" s="50" t="s">
        <v>103</v>
      </c>
      <c r="T27" s="50">
        <f>+IF(ISERR(S27/R27*100),"N/A",ROUND(S27/R27*100,2))</f>
        <v>0</v>
      </c>
      <c r="U27" s="50" t="s">
        <v>103</v>
      </c>
      <c r="V27" s="50" t="str">
        <f>+IF(ISERR(U27/S27*100),"N/A",ROUND(U27/S27*100,2))</f>
        <v>N/A</v>
      </c>
      <c r="W27" s="51">
        <f>+IF(ISERR(U27/R27*100),"N/A",ROUND(U27/R27*100,2))</f>
        <v>0</v>
      </c>
    </row>
    <row r="28" spans="2:27" ht="23.25" customHeight="1" thickBot="1">
      <c r="B28" s="217" t="s">
        <v>67</v>
      </c>
      <c r="C28" s="218"/>
      <c r="D28" s="218"/>
      <c r="E28" s="40" t="s">
        <v>1667</v>
      </c>
      <c r="F28" s="40"/>
      <c r="G28" s="40"/>
      <c r="H28" s="41"/>
      <c r="I28" s="41"/>
      <c r="J28" s="41"/>
      <c r="K28" s="41"/>
      <c r="L28" s="41"/>
      <c r="M28" s="41"/>
      <c r="N28" s="41"/>
      <c r="O28" s="41"/>
      <c r="P28" s="42"/>
      <c r="Q28" s="42"/>
      <c r="R28" s="43" t="s">
        <v>1666</v>
      </c>
      <c r="S28" s="44" t="s">
        <v>10</v>
      </c>
      <c r="T28" s="42"/>
      <c r="U28" s="44" t="s">
        <v>103</v>
      </c>
      <c r="V28" s="42"/>
      <c r="W28" s="45">
        <f>+IF(ISERR(U28/R28*100),"N/A",ROUND(U28/R28*100,2))</f>
        <v>0</v>
      </c>
    </row>
    <row r="29" spans="2:27" ht="26.25" customHeight="1" thickBot="1">
      <c r="B29" s="219" t="s">
        <v>70</v>
      </c>
      <c r="C29" s="220"/>
      <c r="D29" s="220"/>
      <c r="E29" s="46" t="s">
        <v>1667</v>
      </c>
      <c r="F29" s="46"/>
      <c r="G29" s="46"/>
      <c r="H29" s="47"/>
      <c r="I29" s="47"/>
      <c r="J29" s="47"/>
      <c r="K29" s="47"/>
      <c r="L29" s="47"/>
      <c r="M29" s="47"/>
      <c r="N29" s="47"/>
      <c r="O29" s="47"/>
      <c r="P29" s="48"/>
      <c r="Q29" s="48"/>
      <c r="R29" s="49" t="s">
        <v>1666</v>
      </c>
      <c r="S29" s="50" t="s">
        <v>103</v>
      </c>
      <c r="T29" s="50">
        <f>+IF(ISERR(S29/R29*100),"N/A",ROUND(S29/R29*100,2))</f>
        <v>0</v>
      </c>
      <c r="U29" s="50" t="s">
        <v>103</v>
      </c>
      <c r="V29" s="50" t="str">
        <f>+IF(ISERR(U29/S29*100),"N/A",ROUND(U29/S29*100,2))</f>
        <v>N/A</v>
      </c>
      <c r="W29" s="51">
        <f>+IF(ISERR(U29/R29*100),"N/A",ROUND(U29/R29*100,2))</f>
        <v>0</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2172</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26"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2173</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26"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2174</v>
      </c>
      <c r="C35" s="203"/>
      <c r="D35" s="203"/>
      <c r="E35" s="203"/>
      <c r="F35" s="203"/>
      <c r="G35" s="203"/>
      <c r="H35" s="203"/>
      <c r="I35" s="203"/>
      <c r="J35" s="203"/>
      <c r="K35" s="203"/>
      <c r="L35" s="203"/>
      <c r="M35" s="203"/>
      <c r="N35" s="203"/>
      <c r="O35" s="203"/>
      <c r="P35" s="203"/>
      <c r="Q35" s="203"/>
      <c r="R35" s="203"/>
      <c r="S35" s="203"/>
      <c r="T35" s="203"/>
      <c r="U35" s="203"/>
      <c r="V35" s="203"/>
      <c r="W35" s="204"/>
    </row>
    <row r="36" spans="2:23" ht="72.7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1699</v>
      </c>
      <c r="D4" s="164" t="s">
        <v>1698</v>
      </c>
      <c r="E4" s="164"/>
      <c r="F4" s="164"/>
      <c r="G4" s="164"/>
      <c r="H4" s="165"/>
      <c r="I4" s="16"/>
      <c r="J4" s="166" t="s">
        <v>6</v>
      </c>
      <c r="K4" s="164"/>
      <c r="L4" s="15" t="s">
        <v>1697</v>
      </c>
      <c r="M4" s="167" t="s">
        <v>1696</v>
      </c>
      <c r="N4" s="167"/>
      <c r="O4" s="167"/>
      <c r="P4" s="167"/>
      <c r="Q4" s="168"/>
      <c r="R4" s="17"/>
      <c r="S4" s="169" t="s">
        <v>2095</v>
      </c>
      <c r="T4" s="170"/>
      <c r="U4" s="170"/>
      <c r="V4" s="171" t="s">
        <v>1695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1682</v>
      </c>
      <c r="D6" s="173" t="s">
        <v>1694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1693</v>
      </c>
      <c r="K8" s="24" t="s">
        <v>18</v>
      </c>
      <c r="L8" s="24" t="s">
        <v>1692</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4.75" customHeight="1" thickTop="1" thickBot="1">
      <c r="B10" s="25" t="s">
        <v>21</v>
      </c>
      <c r="C10" s="171" t="s">
        <v>1691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1690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1689</v>
      </c>
      <c r="C21" s="199"/>
      <c r="D21" s="199"/>
      <c r="E21" s="199"/>
      <c r="F21" s="199"/>
      <c r="G21" s="199"/>
      <c r="H21" s="199"/>
      <c r="I21" s="199"/>
      <c r="J21" s="199"/>
      <c r="K21" s="199"/>
      <c r="L21" s="199"/>
      <c r="M21" s="200" t="s">
        <v>1682</v>
      </c>
      <c r="N21" s="200"/>
      <c r="O21" s="200" t="s">
        <v>48</v>
      </c>
      <c r="P21" s="200"/>
      <c r="Q21" s="201" t="s">
        <v>385</v>
      </c>
      <c r="R21" s="201"/>
      <c r="S21" s="33" t="s">
        <v>1688</v>
      </c>
      <c r="T21" s="33" t="s">
        <v>54</v>
      </c>
      <c r="U21" s="33" t="s">
        <v>54</v>
      </c>
      <c r="V21" s="33" t="str">
        <f>+IF(ISERR(U21/T21*100),"N/A",ROUND(U21/T21*100,2))</f>
        <v>N/A</v>
      </c>
      <c r="W21" s="34" t="str">
        <f>+IF(ISERR(U21/S21*100),"N/A",ROUND(U21/S21*100,2))</f>
        <v>N/A</v>
      </c>
    </row>
    <row r="22" spans="2:27" ht="56.25" customHeight="1">
      <c r="B22" s="198" t="s">
        <v>1687</v>
      </c>
      <c r="C22" s="199"/>
      <c r="D22" s="199"/>
      <c r="E22" s="199"/>
      <c r="F22" s="199"/>
      <c r="G22" s="199"/>
      <c r="H22" s="199"/>
      <c r="I22" s="199"/>
      <c r="J22" s="199"/>
      <c r="K22" s="199"/>
      <c r="L22" s="199"/>
      <c r="M22" s="200" t="s">
        <v>1682</v>
      </c>
      <c r="N22" s="200"/>
      <c r="O22" s="200" t="s">
        <v>48</v>
      </c>
      <c r="P22" s="200"/>
      <c r="Q22" s="201" t="s">
        <v>52</v>
      </c>
      <c r="R22" s="201"/>
      <c r="S22" s="33" t="s">
        <v>384</v>
      </c>
      <c r="T22" s="33" t="s">
        <v>54</v>
      </c>
      <c r="U22" s="33" t="s">
        <v>54</v>
      </c>
      <c r="V22" s="33" t="str">
        <f>+IF(ISERR(U22/T22*100),"N/A",ROUND(U22/T22*100,2))</f>
        <v>N/A</v>
      </c>
      <c r="W22" s="34" t="str">
        <f>+IF(ISERR(U22/S22*100),"N/A",ROUND(U22/S22*100,2))</f>
        <v>N/A</v>
      </c>
    </row>
    <row r="23" spans="2:27" ht="56.25" customHeight="1">
      <c r="B23" s="198" t="s">
        <v>1686</v>
      </c>
      <c r="C23" s="199"/>
      <c r="D23" s="199"/>
      <c r="E23" s="199"/>
      <c r="F23" s="199"/>
      <c r="G23" s="199"/>
      <c r="H23" s="199"/>
      <c r="I23" s="199"/>
      <c r="J23" s="199"/>
      <c r="K23" s="199"/>
      <c r="L23" s="199"/>
      <c r="M23" s="200" t="s">
        <v>1682</v>
      </c>
      <c r="N23" s="200"/>
      <c r="O23" s="200" t="s">
        <v>48</v>
      </c>
      <c r="P23" s="200"/>
      <c r="Q23" s="201" t="s">
        <v>52</v>
      </c>
      <c r="R23" s="201"/>
      <c r="S23" s="33" t="s">
        <v>1684</v>
      </c>
      <c r="T23" s="33" t="s">
        <v>54</v>
      </c>
      <c r="U23" s="33" t="s">
        <v>54</v>
      </c>
      <c r="V23" s="33" t="str">
        <f>+IF(ISERR(U23/T23*100),"N/A",ROUND(U23/T23*100,2))</f>
        <v>N/A</v>
      </c>
      <c r="W23" s="34" t="str">
        <f>+IF(ISERR(U23/S23*100),"N/A",ROUND(U23/S23*100,2))</f>
        <v>N/A</v>
      </c>
    </row>
    <row r="24" spans="2:27" ht="56.25" customHeight="1">
      <c r="B24" s="198" t="s">
        <v>1685</v>
      </c>
      <c r="C24" s="199"/>
      <c r="D24" s="199"/>
      <c r="E24" s="199"/>
      <c r="F24" s="199"/>
      <c r="G24" s="199"/>
      <c r="H24" s="199"/>
      <c r="I24" s="199"/>
      <c r="J24" s="199"/>
      <c r="K24" s="199"/>
      <c r="L24" s="199"/>
      <c r="M24" s="200" t="s">
        <v>1682</v>
      </c>
      <c r="N24" s="200"/>
      <c r="O24" s="200" t="s">
        <v>48</v>
      </c>
      <c r="P24" s="200"/>
      <c r="Q24" s="201" t="s">
        <v>52</v>
      </c>
      <c r="R24" s="201"/>
      <c r="S24" s="33" t="s">
        <v>1684</v>
      </c>
      <c r="T24" s="33" t="s">
        <v>54</v>
      </c>
      <c r="U24" s="33" t="s">
        <v>54</v>
      </c>
      <c r="V24" s="33" t="str">
        <f>+IF(ISERR(U24/T24*100),"N/A",ROUND(U24/T24*100,2))</f>
        <v>N/A</v>
      </c>
      <c r="W24" s="34" t="str">
        <f>+IF(ISERR(U24/S24*100),"N/A",ROUND(U24/S24*100,2))</f>
        <v>N/A</v>
      </c>
    </row>
    <row r="25" spans="2:27" ht="56.25" customHeight="1" thickBot="1">
      <c r="B25" s="198" t="s">
        <v>1683</v>
      </c>
      <c r="C25" s="199"/>
      <c r="D25" s="199"/>
      <c r="E25" s="199"/>
      <c r="F25" s="199"/>
      <c r="G25" s="199"/>
      <c r="H25" s="199"/>
      <c r="I25" s="199"/>
      <c r="J25" s="199"/>
      <c r="K25" s="199"/>
      <c r="L25" s="199"/>
      <c r="M25" s="200" t="s">
        <v>1682</v>
      </c>
      <c r="N25" s="200"/>
      <c r="O25" s="200" t="s">
        <v>48</v>
      </c>
      <c r="P25" s="200"/>
      <c r="Q25" s="201" t="s">
        <v>52</v>
      </c>
      <c r="R25" s="201"/>
      <c r="S25" s="33" t="s">
        <v>279</v>
      </c>
      <c r="T25" s="33" t="s">
        <v>54</v>
      </c>
      <c r="U25" s="33" t="s">
        <v>54</v>
      </c>
      <c r="V25" s="33" t="str">
        <f>+IF(ISERR(U25/T25*100),"N/A",ROUND(U25/T25*100,2))</f>
        <v>N/A</v>
      </c>
      <c r="W25" s="34" t="str">
        <f>+IF(ISERR(U25/S25*100),"N/A",ROUND(U25/S25*100,2))</f>
        <v>N/A</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1681</v>
      </c>
      <c r="F29" s="40"/>
      <c r="G29" s="40"/>
      <c r="H29" s="41"/>
      <c r="I29" s="41"/>
      <c r="J29" s="41"/>
      <c r="K29" s="41"/>
      <c r="L29" s="41"/>
      <c r="M29" s="41"/>
      <c r="N29" s="41"/>
      <c r="O29" s="41"/>
      <c r="P29" s="42"/>
      <c r="Q29" s="42"/>
      <c r="R29" s="43" t="s">
        <v>776</v>
      </c>
      <c r="S29" s="44" t="s">
        <v>10</v>
      </c>
      <c r="T29" s="42"/>
      <c r="U29" s="44" t="s">
        <v>776</v>
      </c>
      <c r="V29" s="42"/>
      <c r="W29" s="45">
        <f>+IF(ISERR(U29/R29*100),"N/A",ROUND(U29/R29*100,2))</f>
        <v>100</v>
      </c>
    </row>
    <row r="30" spans="2:27" ht="26.25" customHeight="1" thickBot="1">
      <c r="B30" s="219" t="s">
        <v>70</v>
      </c>
      <c r="C30" s="220"/>
      <c r="D30" s="220"/>
      <c r="E30" s="46" t="s">
        <v>1681</v>
      </c>
      <c r="F30" s="46"/>
      <c r="G30" s="46"/>
      <c r="H30" s="47"/>
      <c r="I30" s="47"/>
      <c r="J30" s="47"/>
      <c r="K30" s="47"/>
      <c r="L30" s="47"/>
      <c r="M30" s="47"/>
      <c r="N30" s="47"/>
      <c r="O30" s="47"/>
      <c r="P30" s="48"/>
      <c r="Q30" s="48"/>
      <c r="R30" s="49" t="s">
        <v>776</v>
      </c>
      <c r="S30" s="50" t="s">
        <v>776</v>
      </c>
      <c r="T30" s="50">
        <f>+IF(ISERR(S30/R30*100),"N/A",ROUND(S30/R30*100,2))</f>
        <v>100</v>
      </c>
      <c r="U30" s="50" t="s">
        <v>776</v>
      </c>
      <c r="V30" s="50">
        <f>+IF(ISERR(U30/S30*100),"N/A",ROUND(U30/S30*100,2))</f>
        <v>100</v>
      </c>
      <c r="W30" s="51">
        <f>+IF(ISERR(U30/R30*100),"N/A",ROUND(U30/R30*100,2))</f>
        <v>100</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2169</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02"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2170</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02.7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2171</v>
      </c>
      <c r="C36" s="203"/>
      <c r="D36" s="203"/>
      <c r="E36" s="203"/>
      <c r="F36" s="203"/>
      <c r="G36" s="203"/>
      <c r="H36" s="203"/>
      <c r="I36" s="203"/>
      <c r="J36" s="203"/>
      <c r="K36" s="203"/>
      <c r="L36" s="203"/>
      <c r="M36" s="203"/>
      <c r="N36" s="203"/>
      <c r="O36" s="203"/>
      <c r="P36" s="203"/>
      <c r="Q36" s="203"/>
      <c r="R36" s="203"/>
      <c r="S36" s="203"/>
      <c r="T36" s="203"/>
      <c r="U36" s="203"/>
      <c r="V36" s="203"/>
      <c r="W36" s="204"/>
    </row>
    <row r="37" spans="2:23" ht="60.75" customHeight="1"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1699</v>
      </c>
      <c r="D4" s="164" t="s">
        <v>1698</v>
      </c>
      <c r="E4" s="164"/>
      <c r="F4" s="164"/>
      <c r="G4" s="164"/>
      <c r="H4" s="165"/>
      <c r="I4" s="16"/>
      <c r="J4" s="166" t="s">
        <v>6</v>
      </c>
      <c r="K4" s="164"/>
      <c r="L4" s="15" t="s">
        <v>1716</v>
      </c>
      <c r="M4" s="167" t="s">
        <v>1715</v>
      </c>
      <c r="N4" s="167"/>
      <c r="O4" s="167"/>
      <c r="P4" s="167"/>
      <c r="Q4" s="168"/>
      <c r="R4" s="17"/>
      <c r="S4" s="169" t="s">
        <v>2095</v>
      </c>
      <c r="T4" s="170"/>
      <c r="U4" s="170"/>
      <c r="V4" s="171" t="s">
        <v>1714</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1682</v>
      </c>
      <c r="D6" s="173" t="s">
        <v>1694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1713</v>
      </c>
      <c r="K8" s="24" t="s">
        <v>1712</v>
      </c>
      <c r="L8" s="24" t="s">
        <v>1711</v>
      </c>
      <c r="M8" s="24" t="s">
        <v>1710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29" customHeight="1" thickTop="1" thickBot="1">
      <c r="B10" s="25" t="s">
        <v>21</v>
      </c>
      <c r="C10" s="171" t="s">
        <v>1709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1690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1708</v>
      </c>
      <c r="C21" s="199"/>
      <c r="D21" s="199"/>
      <c r="E21" s="199"/>
      <c r="F21" s="199"/>
      <c r="G21" s="199"/>
      <c r="H21" s="199"/>
      <c r="I21" s="199"/>
      <c r="J21" s="199"/>
      <c r="K21" s="199"/>
      <c r="L21" s="199"/>
      <c r="M21" s="200" t="s">
        <v>1682</v>
      </c>
      <c r="N21" s="200"/>
      <c r="O21" s="200" t="s">
        <v>48</v>
      </c>
      <c r="P21" s="200"/>
      <c r="Q21" s="201" t="s">
        <v>49</v>
      </c>
      <c r="R21" s="201"/>
      <c r="S21" s="33" t="s">
        <v>803</v>
      </c>
      <c r="T21" s="33" t="s">
        <v>1707</v>
      </c>
      <c r="U21" s="33" t="s">
        <v>1706</v>
      </c>
      <c r="V21" s="33">
        <f>+IF(ISERR(U21/T21*100),"N/A",ROUND(U21/T21*100,2))</f>
        <v>98.88</v>
      </c>
      <c r="W21" s="34">
        <f>+IF(ISERR(U21/S21*100),"N/A",ROUND(U21/S21*100,2))</f>
        <v>71.94</v>
      </c>
    </row>
    <row r="22" spans="2:27" ht="56.25" customHeight="1">
      <c r="B22" s="198" t="s">
        <v>1705</v>
      </c>
      <c r="C22" s="199"/>
      <c r="D22" s="199"/>
      <c r="E22" s="199"/>
      <c r="F22" s="199"/>
      <c r="G22" s="199"/>
      <c r="H22" s="199"/>
      <c r="I22" s="199"/>
      <c r="J22" s="199"/>
      <c r="K22" s="199"/>
      <c r="L22" s="199"/>
      <c r="M22" s="200" t="s">
        <v>1682</v>
      </c>
      <c r="N22" s="200"/>
      <c r="O22" s="200" t="s">
        <v>48</v>
      </c>
      <c r="P22" s="200"/>
      <c r="Q22" s="201" t="s">
        <v>49</v>
      </c>
      <c r="R22" s="201"/>
      <c r="S22" s="33" t="s">
        <v>184</v>
      </c>
      <c r="T22" s="33" t="s">
        <v>1128</v>
      </c>
      <c r="U22" s="33" t="s">
        <v>1704</v>
      </c>
      <c r="V22" s="33">
        <f>+IF(ISERR(U22/T22*100),"N/A",ROUND(U22/T22*100,2))</f>
        <v>103.44</v>
      </c>
      <c r="W22" s="34">
        <f>+IF(ISERR(U22/S22*100),"N/A",ROUND(U22/S22*100,2))</f>
        <v>102.34</v>
      </c>
    </row>
    <row r="23" spans="2:27" ht="56.25" customHeight="1" thickBot="1">
      <c r="B23" s="198" t="s">
        <v>1703</v>
      </c>
      <c r="C23" s="199"/>
      <c r="D23" s="199"/>
      <c r="E23" s="199"/>
      <c r="F23" s="199"/>
      <c r="G23" s="199"/>
      <c r="H23" s="199"/>
      <c r="I23" s="199"/>
      <c r="J23" s="199"/>
      <c r="K23" s="199"/>
      <c r="L23" s="199"/>
      <c r="M23" s="200" t="s">
        <v>1682</v>
      </c>
      <c r="N23" s="200"/>
      <c r="O23" s="200" t="s">
        <v>48</v>
      </c>
      <c r="P23" s="200"/>
      <c r="Q23" s="201" t="s">
        <v>49</v>
      </c>
      <c r="R23" s="201"/>
      <c r="S23" s="33" t="s">
        <v>1377</v>
      </c>
      <c r="T23" s="33" t="s">
        <v>1439</v>
      </c>
      <c r="U23" s="33" t="s">
        <v>1702</v>
      </c>
      <c r="V23" s="33">
        <f>+IF(ISERR(U23/T23*100),"N/A",ROUND(U23/T23*100,2))</f>
        <v>104.67</v>
      </c>
      <c r="W23" s="34">
        <f>+IF(ISERR(U23/S23*100),"N/A",ROUND(U23/S23*100,2))</f>
        <v>102.39</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1681</v>
      </c>
      <c r="F27" s="40"/>
      <c r="G27" s="40"/>
      <c r="H27" s="41"/>
      <c r="I27" s="41"/>
      <c r="J27" s="41"/>
      <c r="K27" s="41"/>
      <c r="L27" s="41"/>
      <c r="M27" s="41"/>
      <c r="N27" s="41"/>
      <c r="O27" s="41"/>
      <c r="P27" s="42"/>
      <c r="Q27" s="42"/>
      <c r="R27" s="43" t="s">
        <v>1701</v>
      </c>
      <c r="S27" s="44" t="s">
        <v>10</v>
      </c>
      <c r="T27" s="42"/>
      <c r="U27" s="44" t="s">
        <v>1700</v>
      </c>
      <c r="V27" s="42"/>
      <c r="W27" s="45">
        <f>+IF(ISERR(U27/R27*100),"N/A",ROUND(U27/R27*100,2))</f>
        <v>78.25</v>
      </c>
    </row>
    <row r="28" spans="2:27" ht="26.25" customHeight="1" thickBot="1">
      <c r="B28" s="219" t="s">
        <v>70</v>
      </c>
      <c r="C28" s="220"/>
      <c r="D28" s="220"/>
      <c r="E28" s="46" t="s">
        <v>1681</v>
      </c>
      <c r="F28" s="46"/>
      <c r="G28" s="46"/>
      <c r="H28" s="47"/>
      <c r="I28" s="47"/>
      <c r="J28" s="47"/>
      <c r="K28" s="47"/>
      <c r="L28" s="47"/>
      <c r="M28" s="47"/>
      <c r="N28" s="47"/>
      <c r="O28" s="47"/>
      <c r="P28" s="48"/>
      <c r="Q28" s="48"/>
      <c r="R28" s="49" t="s">
        <v>1701</v>
      </c>
      <c r="S28" s="50" t="s">
        <v>1700</v>
      </c>
      <c r="T28" s="50">
        <f>+IF(ISERR(S28/R28*100),"N/A",ROUND(S28/R28*100,2))</f>
        <v>78.25</v>
      </c>
      <c r="U28" s="50" t="s">
        <v>1700</v>
      </c>
      <c r="V28" s="50">
        <f>+IF(ISERR(U28/S28*100),"N/A",ROUND(U28/S28*100,2))</f>
        <v>100</v>
      </c>
      <c r="W28" s="51">
        <f>+IF(ISERR(U28/R28*100),"N/A",ROUND(U28/R28*100,2))</f>
        <v>78.25</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2166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29.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2167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14.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2168</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04.2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1736</v>
      </c>
      <c r="D4" s="164" t="s">
        <v>1735</v>
      </c>
      <c r="E4" s="164"/>
      <c r="F4" s="164"/>
      <c r="G4" s="164"/>
      <c r="H4" s="165"/>
      <c r="I4" s="16"/>
      <c r="J4" s="166" t="s">
        <v>6</v>
      </c>
      <c r="K4" s="164"/>
      <c r="L4" s="15" t="s">
        <v>1293</v>
      </c>
      <c r="M4" s="167" t="s">
        <v>1734</v>
      </c>
      <c r="N4" s="167"/>
      <c r="O4" s="167"/>
      <c r="P4" s="167"/>
      <c r="Q4" s="168"/>
      <c r="R4" s="17"/>
      <c r="S4" s="169" t="s">
        <v>2095</v>
      </c>
      <c r="T4" s="170"/>
      <c r="U4" s="170"/>
      <c r="V4" s="171" t="s">
        <v>1733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1720</v>
      </c>
      <c r="D6" s="173" t="s">
        <v>1732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1731</v>
      </c>
      <c r="K8" s="24" t="s">
        <v>1730</v>
      </c>
      <c r="L8" s="24" t="s">
        <v>1731</v>
      </c>
      <c r="M8" s="24" t="s">
        <v>1730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1729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1728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1727</v>
      </c>
      <c r="C21" s="199"/>
      <c r="D21" s="199"/>
      <c r="E21" s="199"/>
      <c r="F21" s="199"/>
      <c r="G21" s="199"/>
      <c r="H21" s="199"/>
      <c r="I21" s="199"/>
      <c r="J21" s="199"/>
      <c r="K21" s="199"/>
      <c r="L21" s="199"/>
      <c r="M21" s="200" t="s">
        <v>1720</v>
      </c>
      <c r="N21" s="200"/>
      <c r="O21" s="200" t="s">
        <v>48</v>
      </c>
      <c r="P21" s="200"/>
      <c r="Q21" s="201" t="s">
        <v>49</v>
      </c>
      <c r="R21" s="201"/>
      <c r="S21" s="33" t="s">
        <v>50</v>
      </c>
      <c r="T21" s="33" t="s">
        <v>78</v>
      </c>
      <c r="U21" s="33" t="s">
        <v>78</v>
      </c>
      <c r="V21" s="33">
        <f t="shared" ref="V21:V27" si="0">+IF(ISERR(U21/T21*100),"N/A",ROUND(U21/T21*100,2))</f>
        <v>100</v>
      </c>
      <c r="W21" s="34">
        <f t="shared" ref="W21:W27" si="1">+IF(ISERR(U21/S21*100),"N/A",ROUND(U21/S21*100,2))</f>
        <v>75</v>
      </c>
    </row>
    <row r="22" spans="2:27" ht="56.25" customHeight="1">
      <c r="B22" s="198" t="s">
        <v>1726</v>
      </c>
      <c r="C22" s="199"/>
      <c r="D22" s="199"/>
      <c r="E22" s="199"/>
      <c r="F22" s="199"/>
      <c r="G22" s="199"/>
      <c r="H22" s="199"/>
      <c r="I22" s="199"/>
      <c r="J22" s="199"/>
      <c r="K22" s="199"/>
      <c r="L22" s="199"/>
      <c r="M22" s="200" t="s">
        <v>1720</v>
      </c>
      <c r="N22" s="200"/>
      <c r="O22" s="200" t="s">
        <v>48</v>
      </c>
      <c r="P22" s="200"/>
      <c r="Q22" s="201" t="s">
        <v>49</v>
      </c>
      <c r="R22" s="201"/>
      <c r="S22" s="33" t="s">
        <v>50</v>
      </c>
      <c r="T22" s="33" t="s">
        <v>78</v>
      </c>
      <c r="U22" s="33" t="s">
        <v>78</v>
      </c>
      <c r="V22" s="33">
        <f t="shared" si="0"/>
        <v>100</v>
      </c>
      <c r="W22" s="34">
        <f t="shared" si="1"/>
        <v>75</v>
      </c>
    </row>
    <row r="23" spans="2:27" ht="56.25" customHeight="1">
      <c r="B23" s="198" t="s">
        <v>1725</v>
      </c>
      <c r="C23" s="199"/>
      <c r="D23" s="199"/>
      <c r="E23" s="199"/>
      <c r="F23" s="199"/>
      <c r="G23" s="199"/>
      <c r="H23" s="199"/>
      <c r="I23" s="199"/>
      <c r="J23" s="199"/>
      <c r="K23" s="199"/>
      <c r="L23" s="199"/>
      <c r="M23" s="200" t="s">
        <v>1720</v>
      </c>
      <c r="N23" s="200"/>
      <c r="O23" s="200" t="s">
        <v>48</v>
      </c>
      <c r="P23" s="200"/>
      <c r="Q23" s="201" t="s">
        <v>49</v>
      </c>
      <c r="R23" s="201"/>
      <c r="S23" s="33" t="s">
        <v>50</v>
      </c>
      <c r="T23" s="33" t="s">
        <v>78</v>
      </c>
      <c r="U23" s="33" t="s">
        <v>78</v>
      </c>
      <c r="V23" s="33">
        <f t="shared" si="0"/>
        <v>100</v>
      </c>
      <c r="W23" s="34">
        <f t="shared" si="1"/>
        <v>75</v>
      </c>
    </row>
    <row r="24" spans="2:27" ht="56.25" customHeight="1">
      <c r="B24" s="198" t="s">
        <v>1724</v>
      </c>
      <c r="C24" s="199"/>
      <c r="D24" s="199"/>
      <c r="E24" s="199"/>
      <c r="F24" s="199"/>
      <c r="G24" s="199"/>
      <c r="H24" s="199"/>
      <c r="I24" s="199"/>
      <c r="J24" s="199"/>
      <c r="K24" s="199"/>
      <c r="L24" s="199"/>
      <c r="M24" s="200" t="s">
        <v>1720</v>
      </c>
      <c r="N24" s="200"/>
      <c r="O24" s="200" t="s">
        <v>48</v>
      </c>
      <c r="P24" s="200"/>
      <c r="Q24" s="201" t="s">
        <v>49</v>
      </c>
      <c r="R24" s="201"/>
      <c r="S24" s="33" t="s">
        <v>50</v>
      </c>
      <c r="T24" s="33" t="s">
        <v>78</v>
      </c>
      <c r="U24" s="33" t="s">
        <v>78</v>
      </c>
      <c r="V24" s="33">
        <f t="shared" si="0"/>
        <v>100</v>
      </c>
      <c r="W24" s="34">
        <f t="shared" si="1"/>
        <v>75</v>
      </c>
    </row>
    <row r="25" spans="2:27" ht="56.25" customHeight="1">
      <c r="B25" s="198" t="s">
        <v>1723</v>
      </c>
      <c r="C25" s="199"/>
      <c r="D25" s="199"/>
      <c r="E25" s="199"/>
      <c r="F25" s="199"/>
      <c r="G25" s="199"/>
      <c r="H25" s="199"/>
      <c r="I25" s="199"/>
      <c r="J25" s="199"/>
      <c r="K25" s="199"/>
      <c r="L25" s="199"/>
      <c r="M25" s="200" t="s">
        <v>1720</v>
      </c>
      <c r="N25" s="200"/>
      <c r="O25" s="200" t="s">
        <v>48</v>
      </c>
      <c r="P25" s="200"/>
      <c r="Q25" s="201" t="s">
        <v>49</v>
      </c>
      <c r="R25" s="201"/>
      <c r="S25" s="33" t="s">
        <v>50</v>
      </c>
      <c r="T25" s="33" t="s">
        <v>78</v>
      </c>
      <c r="U25" s="33" t="s">
        <v>78</v>
      </c>
      <c r="V25" s="33">
        <f t="shared" si="0"/>
        <v>100</v>
      </c>
      <c r="W25" s="34">
        <f t="shared" si="1"/>
        <v>75</v>
      </c>
    </row>
    <row r="26" spans="2:27" ht="56.25" customHeight="1">
      <c r="B26" s="198" t="s">
        <v>1722</v>
      </c>
      <c r="C26" s="199"/>
      <c r="D26" s="199"/>
      <c r="E26" s="199"/>
      <c r="F26" s="199"/>
      <c r="G26" s="199"/>
      <c r="H26" s="199"/>
      <c r="I26" s="199"/>
      <c r="J26" s="199"/>
      <c r="K26" s="199"/>
      <c r="L26" s="199"/>
      <c r="M26" s="200" t="s">
        <v>1720</v>
      </c>
      <c r="N26" s="200"/>
      <c r="O26" s="200" t="s">
        <v>48</v>
      </c>
      <c r="P26" s="200"/>
      <c r="Q26" s="201" t="s">
        <v>49</v>
      </c>
      <c r="R26" s="201"/>
      <c r="S26" s="33" t="s">
        <v>50</v>
      </c>
      <c r="T26" s="33" t="s">
        <v>78</v>
      </c>
      <c r="U26" s="33" t="s">
        <v>78</v>
      </c>
      <c r="V26" s="33">
        <f t="shared" si="0"/>
        <v>100</v>
      </c>
      <c r="W26" s="34">
        <f t="shared" si="1"/>
        <v>75</v>
      </c>
    </row>
    <row r="27" spans="2:27" ht="56.25" customHeight="1" thickBot="1">
      <c r="B27" s="198" t="s">
        <v>1721</v>
      </c>
      <c r="C27" s="199"/>
      <c r="D27" s="199"/>
      <c r="E27" s="199"/>
      <c r="F27" s="199"/>
      <c r="G27" s="199"/>
      <c r="H27" s="199"/>
      <c r="I27" s="199"/>
      <c r="J27" s="199"/>
      <c r="K27" s="199"/>
      <c r="L27" s="199"/>
      <c r="M27" s="200" t="s">
        <v>1720</v>
      </c>
      <c r="N27" s="200"/>
      <c r="O27" s="200" t="s">
        <v>48</v>
      </c>
      <c r="P27" s="200"/>
      <c r="Q27" s="201" t="s">
        <v>49</v>
      </c>
      <c r="R27" s="201"/>
      <c r="S27" s="33" t="s">
        <v>50</v>
      </c>
      <c r="T27" s="33" t="s">
        <v>78</v>
      </c>
      <c r="U27" s="33" t="s">
        <v>78</v>
      </c>
      <c r="V27" s="33">
        <f t="shared" si="0"/>
        <v>100</v>
      </c>
      <c r="W27" s="34">
        <f t="shared" si="1"/>
        <v>75</v>
      </c>
    </row>
    <row r="28" spans="2:27" ht="21.75" customHeight="1" thickTop="1" thickBot="1">
      <c r="B28" s="9" t="s">
        <v>62</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211" t="s">
        <v>2377</v>
      </c>
      <c r="C29" s="212"/>
      <c r="D29" s="212"/>
      <c r="E29" s="212"/>
      <c r="F29" s="212"/>
      <c r="G29" s="212"/>
      <c r="H29" s="212"/>
      <c r="I29" s="212"/>
      <c r="J29" s="212"/>
      <c r="K29" s="212"/>
      <c r="L29" s="212"/>
      <c r="M29" s="212"/>
      <c r="N29" s="212"/>
      <c r="O29" s="212"/>
      <c r="P29" s="212"/>
      <c r="Q29" s="213"/>
      <c r="R29" s="36" t="s">
        <v>41</v>
      </c>
      <c r="S29" s="185" t="s">
        <v>42</v>
      </c>
      <c r="T29" s="185"/>
      <c r="U29" s="37" t="s">
        <v>63</v>
      </c>
      <c r="V29" s="184" t="s">
        <v>64</v>
      </c>
      <c r="W29" s="186"/>
    </row>
    <row r="30" spans="2:27" ht="30.75" customHeight="1" thickBot="1">
      <c r="B30" s="214"/>
      <c r="C30" s="215"/>
      <c r="D30" s="215"/>
      <c r="E30" s="215"/>
      <c r="F30" s="215"/>
      <c r="G30" s="215"/>
      <c r="H30" s="215"/>
      <c r="I30" s="215"/>
      <c r="J30" s="215"/>
      <c r="K30" s="215"/>
      <c r="L30" s="215"/>
      <c r="M30" s="215"/>
      <c r="N30" s="215"/>
      <c r="O30" s="215"/>
      <c r="P30" s="215"/>
      <c r="Q30" s="216"/>
      <c r="R30" s="38" t="s">
        <v>65</v>
      </c>
      <c r="S30" s="38" t="s">
        <v>65</v>
      </c>
      <c r="T30" s="38" t="s">
        <v>48</v>
      </c>
      <c r="U30" s="38" t="s">
        <v>65</v>
      </c>
      <c r="V30" s="38" t="s">
        <v>66</v>
      </c>
      <c r="W30" s="39" t="s">
        <v>52</v>
      </c>
      <c r="Y30" s="35"/>
    </row>
    <row r="31" spans="2:27" ht="23.25" customHeight="1" thickBot="1">
      <c r="B31" s="217" t="s">
        <v>67</v>
      </c>
      <c r="C31" s="218"/>
      <c r="D31" s="218"/>
      <c r="E31" s="40" t="s">
        <v>1719</v>
      </c>
      <c r="F31" s="40"/>
      <c r="G31" s="40"/>
      <c r="H31" s="41"/>
      <c r="I31" s="41"/>
      <c r="J31" s="41"/>
      <c r="K31" s="41"/>
      <c r="L31" s="41"/>
      <c r="M31" s="41"/>
      <c r="N31" s="41"/>
      <c r="O31" s="41"/>
      <c r="P31" s="42"/>
      <c r="Q31" s="42"/>
      <c r="R31" s="43" t="s">
        <v>1718</v>
      </c>
      <c r="S31" s="44" t="s">
        <v>10</v>
      </c>
      <c r="T31" s="42"/>
      <c r="U31" s="44" t="s">
        <v>1717</v>
      </c>
      <c r="V31" s="42"/>
      <c r="W31" s="45">
        <f>+IF(ISERR(U31/R31*100),"N/A",ROUND(U31/R31*100,2))</f>
        <v>94.59</v>
      </c>
    </row>
    <row r="32" spans="2:27" ht="26.25" customHeight="1" thickBot="1">
      <c r="B32" s="219" t="s">
        <v>70</v>
      </c>
      <c r="C32" s="220"/>
      <c r="D32" s="220"/>
      <c r="E32" s="46" t="s">
        <v>1719</v>
      </c>
      <c r="F32" s="46"/>
      <c r="G32" s="46"/>
      <c r="H32" s="47"/>
      <c r="I32" s="47"/>
      <c r="J32" s="47"/>
      <c r="K32" s="47"/>
      <c r="L32" s="47"/>
      <c r="M32" s="47"/>
      <c r="N32" s="47"/>
      <c r="O32" s="47"/>
      <c r="P32" s="48"/>
      <c r="Q32" s="48"/>
      <c r="R32" s="49" t="s">
        <v>1718</v>
      </c>
      <c r="S32" s="50" t="s">
        <v>1717</v>
      </c>
      <c r="T32" s="50">
        <f>+IF(ISERR(S32/R32*100),"N/A",ROUND(S32/R32*100,2))</f>
        <v>94.59</v>
      </c>
      <c r="U32" s="50" t="s">
        <v>1717</v>
      </c>
      <c r="V32" s="50">
        <f>+IF(ISERR(U32/S32*100),"N/A",ROUND(U32/S32*100,2))</f>
        <v>100</v>
      </c>
      <c r="W32" s="51">
        <f>+IF(ISERR(U32/R32*100),"N/A",ROUND(U32/R32*100,2))</f>
        <v>94.59</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202" t="s">
        <v>2163</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45.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2164</v>
      </c>
      <c r="C36" s="203"/>
      <c r="D36" s="203"/>
      <c r="E36" s="203"/>
      <c r="F36" s="203"/>
      <c r="G36" s="203"/>
      <c r="H36" s="203"/>
      <c r="I36" s="203"/>
      <c r="J36" s="203"/>
      <c r="K36" s="203"/>
      <c r="L36" s="203"/>
      <c r="M36" s="203"/>
      <c r="N36" s="203"/>
      <c r="O36" s="203"/>
      <c r="P36" s="203"/>
      <c r="Q36" s="203"/>
      <c r="R36" s="203"/>
      <c r="S36" s="203"/>
      <c r="T36" s="203"/>
      <c r="U36" s="203"/>
      <c r="V36" s="203"/>
      <c r="W36" s="204"/>
    </row>
    <row r="37" spans="2:23" ht="15" customHeight="1" thickBot="1">
      <c r="B37" s="205"/>
      <c r="C37" s="206"/>
      <c r="D37" s="206"/>
      <c r="E37" s="206"/>
      <c r="F37" s="206"/>
      <c r="G37" s="206"/>
      <c r="H37" s="206"/>
      <c r="I37" s="206"/>
      <c r="J37" s="206"/>
      <c r="K37" s="206"/>
      <c r="L37" s="206"/>
      <c r="M37" s="206"/>
      <c r="N37" s="206"/>
      <c r="O37" s="206"/>
      <c r="P37" s="206"/>
      <c r="Q37" s="206"/>
      <c r="R37" s="206"/>
      <c r="S37" s="206"/>
      <c r="T37" s="206"/>
      <c r="U37" s="206"/>
      <c r="V37" s="206"/>
      <c r="W37" s="207"/>
    </row>
    <row r="38" spans="2:23" ht="37.5" customHeight="1" thickTop="1">
      <c r="B38" s="202" t="s">
        <v>2165</v>
      </c>
      <c r="C38" s="203"/>
      <c r="D38" s="203"/>
      <c r="E38" s="203"/>
      <c r="F38" s="203"/>
      <c r="G38" s="203"/>
      <c r="H38" s="203"/>
      <c r="I38" s="203"/>
      <c r="J38" s="203"/>
      <c r="K38" s="203"/>
      <c r="L38" s="203"/>
      <c r="M38" s="203"/>
      <c r="N38" s="203"/>
      <c r="O38" s="203"/>
      <c r="P38" s="203"/>
      <c r="Q38" s="203"/>
      <c r="R38" s="203"/>
      <c r="S38" s="203"/>
      <c r="T38" s="203"/>
      <c r="U38" s="203"/>
      <c r="V38" s="203"/>
      <c r="W38" s="204"/>
    </row>
    <row r="39" spans="2:23" ht="15.75" thickBot="1">
      <c r="B39" s="208"/>
      <c r="C39" s="209"/>
      <c r="D39" s="209"/>
      <c r="E39" s="209"/>
      <c r="F39" s="209"/>
      <c r="G39" s="209"/>
      <c r="H39" s="209"/>
      <c r="I39" s="209"/>
      <c r="J39" s="209"/>
      <c r="K39" s="209"/>
      <c r="L39" s="209"/>
      <c r="M39" s="209"/>
      <c r="N39" s="209"/>
      <c r="O39" s="209"/>
      <c r="P39" s="209"/>
      <c r="Q39" s="209"/>
      <c r="R39" s="209"/>
      <c r="S39" s="209"/>
      <c r="T39" s="209"/>
      <c r="U39" s="209"/>
      <c r="V39" s="209"/>
      <c r="W39" s="210"/>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1757</v>
      </c>
      <c r="D4" s="164" t="s">
        <v>1756</v>
      </c>
      <c r="E4" s="164"/>
      <c r="F4" s="164"/>
      <c r="G4" s="164"/>
      <c r="H4" s="165"/>
      <c r="I4" s="16"/>
      <c r="J4" s="166" t="s">
        <v>6</v>
      </c>
      <c r="K4" s="164"/>
      <c r="L4" s="15" t="s">
        <v>193</v>
      </c>
      <c r="M4" s="167" t="s">
        <v>192</v>
      </c>
      <c r="N4" s="167"/>
      <c r="O4" s="167"/>
      <c r="P4" s="167"/>
      <c r="Q4" s="168"/>
      <c r="R4" s="17"/>
      <c r="S4" s="169" t="s">
        <v>2095</v>
      </c>
      <c r="T4" s="170"/>
      <c r="U4" s="170"/>
      <c r="V4" s="171" t="s">
        <v>1755</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1742</v>
      </c>
      <c r="D6" s="173" t="s">
        <v>1754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1753</v>
      </c>
      <c r="K8" s="24" t="s">
        <v>1752</v>
      </c>
      <c r="L8" s="24" t="s">
        <v>1751</v>
      </c>
      <c r="M8" s="24" t="s">
        <v>1750</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01" customHeight="1" thickTop="1" thickBot="1">
      <c r="B10" s="25" t="s">
        <v>21</v>
      </c>
      <c r="C10" s="171" t="s">
        <v>1749</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1748</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1747</v>
      </c>
      <c r="C21" s="199"/>
      <c r="D21" s="199"/>
      <c r="E21" s="199"/>
      <c r="F21" s="199"/>
      <c r="G21" s="199"/>
      <c r="H21" s="199"/>
      <c r="I21" s="199"/>
      <c r="J21" s="199"/>
      <c r="K21" s="199"/>
      <c r="L21" s="199"/>
      <c r="M21" s="200" t="s">
        <v>1742</v>
      </c>
      <c r="N21" s="200"/>
      <c r="O21" s="200" t="s">
        <v>48</v>
      </c>
      <c r="P21" s="200"/>
      <c r="Q21" s="201" t="s">
        <v>49</v>
      </c>
      <c r="R21" s="201"/>
      <c r="S21" s="33" t="s">
        <v>50</v>
      </c>
      <c r="T21" s="33" t="s">
        <v>412</v>
      </c>
      <c r="U21" s="33" t="s">
        <v>1746</v>
      </c>
      <c r="V21" s="33">
        <f>+IF(ISERR(U21/T21*100),"N/A",ROUND(U21/T21*100,2))</f>
        <v>155.5</v>
      </c>
      <c r="W21" s="34">
        <f>+IF(ISERR(U21/S21*100),"N/A",ROUND(U21/S21*100,2))</f>
        <v>62.2</v>
      </c>
    </row>
    <row r="22" spans="2:27" ht="56.25" customHeight="1">
      <c r="B22" s="198" t="s">
        <v>1745</v>
      </c>
      <c r="C22" s="199"/>
      <c r="D22" s="199"/>
      <c r="E22" s="199"/>
      <c r="F22" s="199"/>
      <c r="G22" s="199"/>
      <c r="H22" s="199"/>
      <c r="I22" s="199"/>
      <c r="J22" s="199"/>
      <c r="K22" s="199"/>
      <c r="L22" s="199"/>
      <c r="M22" s="200" t="s">
        <v>1742</v>
      </c>
      <c r="N22" s="200"/>
      <c r="O22" s="200" t="s">
        <v>48</v>
      </c>
      <c r="P22" s="200"/>
      <c r="Q22" s="201" t="s">
        <v>49</v>
      </c>
      <c r="R22" s="201"/>
      <c r="S22" s="33" t="s">
        <v>50</v>
      </c>
      <c r="T22" s="33" t="s">
        <v>178</v>
      </c>
      <c r="U22" s="33" t="s">
        <v>1744</v>
      </c>
      <c r="V22" s="33">
        <f>+IF(ISERR(U22/T22*100),"N/A",ROUND(U22/T22*100,2))</f>
        <v>101.14</v>
      </c>
      <c r="W22" s="34">
        <f>+IF(ISERR(U22/S22*100),"N/A",ROUND(U22/S22*100,2))</f>
        <v>70.8</v>
      </c>
    </row>
    <row r="23" spans="2:27" ht="56.25" customHeight="1" thickBot="1">
      <c r="B23" s="198" t="s">
        <v>1743</v>
      </c>
      <c r="C23" s="199"/>
      <c r="D23" s="199"/>
      <c r="E23" s="199"/>
      <c r="F23" s="199"/>
      <c r="G23" s="199"/>
      <c r="H23" s="199"/>
      <c r="I23" s="199"/>
      <c r="J23" s="199"/>
      <c r="K23" s="199"/>
      <c r="L23" s="199"/>
      <c r="M23" s="200" t="s">
        <v>1742</v>
      </c>
      <c r="N23" s="200"/>
      <c r="O23" s="200" t="s">
        <v>48</v>
      </c>
      <c r="P23" s="200"/>
      <c r="Q23" s="201" t="s">
        <v>49</v>
      </c>
      <c r="R23" s="201"/>
      <c r="S23" s="33" t="s">
        <v>50</v>
      </c>
      <c r="T23" s="33" t="s">
        <v>279</v>
      </c>
      <c r="U23" s="33" t="s">
        <v>179</v>
      </c>
      <c r="V23" s="33">
        <f>+IF(ISERR(U23/T23*100),"N/A",ROUND(U23/T23*100,2))</f>
        <v>33.33</v>
      </c>
      <c r="W23" s="34">
        <f>+IF(ISERR(U23/S23*100),"N/A",ROUND(U23/S23*100,2))</f>
        <v>20</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1740</v>
      </c>
      <c r="F27" s="40"/>
      <c r="G27" s="40"/>
      <c r="H27" s="41"/>
      <c r="I27" s="41"/>
      <c r="J27" s="41"/>
      <c r="K27" s="41"/>
      <c r="L27" s="41"/>
      <c r="M27" s="41"/>
      <c r="N27" s="41"/>
      <c r="O27" s="41"/>
      <c r="P27" s="42"/>
      <c r="Q27" s="42"/>
      <c r="R27" s="43" t="s">
        <v>1741</v>
      </c>
      <c r="S27" s="44" t="s">
        <v>10</v>
      </c>
      <c r="T27" s="42"/>
      <c r="U27" s="44" t="s">
        <v>1737</v>
      </c>
      <c r="V27" s="42"/>
      <c r="W27" s="45">
        <f>+IF(ISERR(U27/R27*100),"N/A",ROUND(U27/R27*100,2))</f>
        <v>43.02</v>
      </c>
    </row>
    <row r="28" spans="2:27" ht="26.25" customHeight="1" thickBot="1">
      <c r="B28" s="219" t="s">
        <v>70</v>
      </c>
      <c r="C28" s="220"/>
      <c r="D28" s="220"/>
      <c r="E28" s="46" t="s">
        <v>1740</v>
      </c>
      <c r="F28" s="46"/>
      <c r="G28" s="46"/>
      <c r="H28" s="47"/>
      <c r="I28" s="47"/>
      <c r="J28" s="47"/>
      <c r="K28" s="47"/>
      <c r="L28" s="47"/>
      <c r="M28" s="47"/>
      <c r="N28" s="47"/>
      <c r="O28" s="47"/>
      <c r="P28" s="48"/>
      <c r="Q28" s="48"/>
      <c r="R28" s="49" t="s">
        <v>1739</v>
      </c>
      <c r="S28" s="50" t="s">
        <v>1738</v>
      </c>
      <c r="T28" s="50">
        <f>+IF(ISERR(S28/R28*100),"N/A",ROUND(S28/R28*100,2))</f>
        <v>70.959999999999994</v>
      </c>
      <c r="U28" s="50" t="s">
        <v>1737</v>
      </c>
      <c r="V28" s="50">
        <f>+IF(ISERR(U28/S28*100),"N/A",ROUND(U28/S28*100,2))</f>
        <v>57.97</v>
      </c>
      <c r="W28" s="51">
        <f>+IF(ISERR(U28/R28*100),"N/A",ROUND(U28/R28*100,2))</f>
        <v>41.13</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2160</v>
      </c>
      <c r="C30" s="203"/>
      <c r="D30" s="203"/>
      <c r="E30" s="203"/>
      <c r="F30" s="203"/>
      <c r="G30" s="203"/>
      <c r="H30" s="203"/>
      <c r="I30" s="203"/>
      <c r="J30" s="203"/>
      <c r="K30" s="203"/>
      <c r="L30" s="203"/>
      <c r="M30" s="203"/>
      <c r="N30" s="203"/>
      <c r="O30" s="203"/>
      <c r="P30" s="203"/>
      <c r="Q30" s="203"/>
      <c r="R30" s="203"/>
      <c r="S30" s="203"/>
      <c r="T30" s="203"/>
      <c r="U30" s="203"/>
      <c r="V30" s="203"/>
      <c r="W30" s="204"/>
    </row>
    <row r="31" spans="2:27" ht="39.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2161</v>
      </c>
      <c r="C32" s="203"/>
      <c r="D32" s="203"/>
      <c r="E32" s="203"/>
      <c r="F32" s="203"/>
      <c r="G32" s="203"/>
      <c r="H32" s="203"/>
      <c r="I32" s="203"/>
      <c r="J32" s="203"/>
      <c r="K32" s="203"/>
      <c r="L32" s="203"/>
      <c r="M32" s="203"/>
      <c r="N32" s="203"/>
      <c r="O32" s="203"/>
      <c r="P32" s="203"/>
      <c r="Q32" s="203"/>
      <c r="R32" s="203"/>
      <c r="S32" s="203"/>
      <c r="T32" s="203"/>
      <c r="U32" s="203"/>
      <c r="V32" s="203"/>
      <c r="W32" s="204"/>
    </row>
    <row r="33" spans="2:23" ht="84"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2162</v>
      </c>
      <c r="C34" s="203"/>
      <c r="D34" s="203"/>
      <c r="E34" s="203"/>
      <c r="F34" s="203"/>
      <c r="G34" s="203"/>
      <c r="H34" s="203"/>
      <c r="I34" s="203"/>
      <c r="J34" s="203"/>
      <c r="K34" s="203"/>
      <c r="L34" s="203"/>
      <c r="M34" s="203"/>
      <c r="N34" s="203"/>
      <c r="O34" s="203"/>
      <c r="P34" s="203"/>
      <c r="Q34" s="203"/>
      <c r="R34" s="203"/>
      <c r="S34" s="203"/>
      <c r="T34" s="203"/>
      <c r="U34" s="203"/>
      <c r="V34" s="203"/>
      <c r="W34" s="204"/>
    </row>
    <row r="35" spans="2:23" ht="43.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1770</v>
      </c>
      <c r="D4" s="164" t="s">
        <v>1769</v>
      </c>
      <c r="E4" s="164"/>
      <c r="F4" s="164"/>
      <c r="G4" s="164"/>
      <c r="H4" s="165"/>
      <c r="I4" s="16"/>
      <c r="J4" s="166" t="s">
        <v>6</v>
      </c>
      <c r="K4" s="164"/>
      <c r="L4" s="15" t="s">
        <v>1768</v>
      </c>
      <c r="M4" s="167" t="s">
        <v>1767</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1760</v>
      </c>
      <c r="D6" s="173" t="s">
        <v>1766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1765</v>
      </c>
      <c r="K8" s="24" t="s">
        <v>1764</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6.5" customHeight="1" thickTop="1" thickBot="1">
      <c r="B10" s="25" t="s">
        <v>21</v>
      </c>
      <c r="C10" s="171" t="s">
        <v>1763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1762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70.5" customHeight="1" thickBot="1">
      <c r="B21" s="198" t="s">
        <v>1761</v>
      </c>
      <c r="C21" s="199"/>
      <c r="D21" s="199"/>
      <c r="E21" s="199"/>
      <c r="F21" s="199"/>
      <c r="G21" s="199"/>
      <c r="H21" s="199"/>
      <c r="I21" s="199"/>
      <c r="J21" s="199"/>
      <c r="K21" s="199"/>
      <c r="L21" s="199"/>
      <c r="M21" s="200" t="s">
        <v>1760</v>
      </c>
      <c r="N21" s="200"/>
      <c r="O21" s="200" t="s">
        <v>48</v>
      </c>
      <c r="P21" s="200"/>
      <c r="Q21" s="201" t="s">
        <v>52</v>
      </c>
      <c r="R21" s="201"/>
      <c r="S21" s="33" t="s">
        <v>61</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1759</v>
      </c>
      <c r="F25" s="40"/>
      <c r="G25" s="40"/>
      <c r="H25" s="41"/>
      <c r="I25" s="41"/>
      <c r="J25" s="41"/>
      <c r="K25" s="41"/>
      <c r="L25" s="41"/>
      <c r="M25" s="41"/>
      <c r="N25" s="41"/>
      <c r="O25" s="41"/>
      <c r="P25" s="42"/>
      <c r="Q25" s="42"/>
      <c r="R25" s="43" t="s">
        <v>1758</v>
      </c>
      <c r="S25" s="44" t="s">
        <v>10</v>
      </c>
      <c r="T25" s="42"/>
      <c r="U25" s="44" t="s">
        <v>103</v>
      </c>
      <c r="V25" s="42"/>
      <c r="W25" s="45">
        <f>+IF(ISERR(U25/R25*100),"N/A",ROUND(U25/R25*100,2))</f>
        <v>0</v>
      </c>
    </row>
    <row r="26" spans="2:27" ht="26.25" customHeight="1" thickBot="1">
      <c r="B26" s="219" t="s">
        <v>70</v>
      </c>
      <c r="C26" s="220"/>
      <c r="D26" s="220"/>
      <c r="E26" s="46" t="s">
        <v>1759</v>
      </c>
      <c r="F26" s="46"/>
      <c r="G26" s="46"/>
      <c r="H26" s="47"/>
      <c r="I26" s="47"/>
      <c r="J26" s="47"/>
      <c r="K26" s="47"/>
      <c r="L26" s="47"/>
      <c r="M26" s="47"/>
      <c r="N26" s="47"/>
      <c r="O26" s="47"/>
      <c r="P26" s="48"/>
      <c r="Q26" s="48"/>
      <c r="R26" s="49" t="s">
        <v>1758</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2156</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2159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2158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219</v>
      </c>
      <c r="D4" s="164" t="s">
        <v>218</v>
      </c>
      <c r="E4" s="164"/>
      <c r="F4" s="164"/>
      <c r="G4" s="164"/>
      <c r="H4" s="165"/>
      <c r="I4" s="16"/>
      <c r="J4" s="166" t="s">
        <v>6</v>
      </c>
      <c r="K4" s="164"/>
      <c r="L4" s="15" t="s">
        <v>217</v>
      </c>
      <c r="M4" s="167" t="s">
        <v>216</v>
      </c>
      <c r="N4" s="167"/>
      <c r="O4" s="167"/>
      <c r="P4" s="167"/>
      <c r="Q4" s="168"/>
      <c r="R4" s="17"/>
      <c r="S4" s="169" t="s">
        <v>2095</v>
      </c>
      <c r="T4" s="170"/>
      <c r="U4" s="170"/>
      <c r="V4" s="171" t="s">
        <v>198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201</v>
      </c>
      <c r="D6" s="173" t="s">
        <v>215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214</v>
      </c>
      <c r="K8" s="24" t="s">
        <v>213</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212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211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210</v>
      </c>
      <c r="C21" s="199"/>
      <c r="D21" s="199"/>
      <c r="E21" s="199"/>
      <c r="F21" s="199"/>
      <c r="G21" s="199"/>
      <c r="H21" s="199"/>
      <c r="I21" s="199"/>
      <c r="J21" s="199"/>
      <c r="K21" s="199"/>
      <c r="L21" s="199"/>
      <c r="M21" s="200" t="s">
        <v>201</v>
      </c>
      <c r="N21" s="200"/>
      <c r="O21" s="200" t="s">
        <v>48</v>
      </c>
      <c r="P21" s="200"/>
      <c r="Q21" s="201" t="s">
        <v>49</v>
      </c>
      <c r="R21" s="201"/>
      <c r="S21" s="33" t="s">
        <v>209</v>
      </c>
      <c r="T21" s="33" t="s">
        <v>78</v>
      </c>
      <c r="U21" s="33" t="s">
        <v>203</v>
      </c>
      <c r="V21" s="33">
        <f>+IF(ISERR(U21/T21*100),"N/A",ROUND(U21/T21*100,2))</f>
        <v>57.33</v>
      </c>
      <c r="W21" s="34">
        <f>+IF(ISERR(U21/S21*100),"N/A",ROUND(U21/S21*100,2))</f>
        <v>2.39</v>
      </c>
    </row>
    <row r="22" spans="2:27" ht="56.25" customHeight="1">
      <c r="B22" s="198" t="s">
        <v>208</v>
      </c>
      <c r="C22" s="199"/>
      <c r="D22" s="199"/>
      <c r="E22" s="199"/>
      <c r="F22" s="199"/>
      <c r="G22" s="199"/>
      <c r="H22" s="199"/>
      <c r="I22" s="199"/>
      <c r="J22" s="199"/>
      <c r="K22" s="199"/>
      <c r="L22" s="199"/>
      <c r="M22" s="200" t="s">
        <v>201</v>
      </c>
      <c r="N22" s="200"/>
      <c r="O22" s="200" t="s">
        <v>48</v>
      </c>
      <c r="P22" s="200"/>
      <c r="Q22" s="201" t="s">
        <v>49</v>
      </c>
      <c r="R22" s="201"/>
      <c r="S22" s="33" t="s">
        <v>207</v>
      </c>
      <c r="T22" s="33" t="s">
        <v>78</v>
      </c>
      <c r="U22" s="33" t="s">
        <v>206</v>
      </c>
      <c r="V22" s="33">
        <f>+IF(ISERR(U22/T22*100),"N/A",ROUND(U22/T22*100,2))</f>
        <v>48</v>
      </c>
      <c r="W22" s="34">
        <f>+IF(ISERR(U22/S22*100),"N/A",ROUND(U22/S22*100,2))</f>
        <v>1.57</v>
      </c>
    </row>
    <row r="23" spans="2:27" ht="56.25" customHeight="1">
      <c r="B23" s="198" t="s">
        <v>205</v>
      </c>
      <c r="C23" s="199"/>
      <c r="D23" s="199"/>
      <c r="E23" s="199"/>
      <c r="F23" s="199"/>
      <c r="G23" s="199"/>
      <c r="H23" s="199"/>
      <c r="I23" s="199"/>
      <c r="J23" s="199"/>
      <c r="K23" s="199"/>
      <c r="L23" s="199"/>
      <c r="M23" s="200" t="s">
        <v>201</v>
      </c>
      <c r="N23" s="200"/>
      <c r="O23" s="200" t="s">
        <v>48</v>
      </c>
      <c r="P23" s="200"/>
      <c r="Q23" s="201" t="s">
        <v>49</v>
      </c>
      <c r="R23" s="201"/>
      <c r="S23" s="33" t="s">
        <v>204</v>
      </c>
      <c r="T23" s="33" t="s">
        <v>78</v>
      </c>
      <c r="U23" s="33" t="s">
        <v>203</v>
      </c>
      <c r="V23" s="33">
        <f>+IF(ISERR(U23/T23*100),"N/A",ROUND(U23/T23*100,2))</f>
        <v>57.33</v>
      </c>
      <c r="W23" s="34">
        <f>+IF(ISERR(U23/S23*100),"N/A",ROUND(U23/S23*100,2))</f>
        <v>4.78</v>
      </c>
    </row>
    <row r="24" spans="2:27" ht="56.25" customHeight="1" thickBot="1">
      <c r="B24" s="198" t="s">
        <v>202</v>
      </c>
      <c r="C24" s="199"/>
      <c r="D24" s="199"/>
      <c r="E24" s="199"/>
      <c r="F24" s="199"/>
      <c r="G24" s="199"/>
      <c r="H24" s="199"/>
      <c r="I24" s="199"/>
      <c r="J24" s="199"/>
      <c r="K24" s="199"/>
      <c r="L24" s="199"/>
      <c r="M24" s="200" t="s">
        <v>201</v>
      </c>
      <c r="N24" s="200"/>
      <c r="O24" s="200" t="s">
        <v>48</v>
      </c>
      <c r="P24" s="200"/>
      <c r="Q24" s="201" t="s">
        <v>49</v>
      </c>
      <c r="R24" s="201"/>
      <c r="S24" s="33" t="s">
        <v>182</v>
      </c>
      <c r="T24" s="33" t="s">
        <v>78</v>
      </c>
      <c r="U24" s="33" t="s">
        <v>200</v>
      </c>
      <c r="V24" s="33">
        <f>+IF(ISERR(U24/T24*100),"N/A",ROUND(U24/T24*100,2))</f>
        <v>136</v>
      </c>
      <c r="W24" s="34">
        <f>+IF(ISERR(U24/S24*100),"N/A",ROUND(U24/S24*100,2))</f>
        <v>10.199999999999999</v>
      </c>
    </row>
    <row r="25" spans="2:27" ht="21.75" customHeight="1" thickTop="1" thickBot="1">
      <c r="B25" s="9" t="s">
        <v>62</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211" t="s">
        <v>2377</v>
      </c>
      <c r="C26" s="212"/>
      <c r="D26" s="212"/>
      <c r="E26" s="212"/>
      <c r="F26" s="212"/>
      <c r="G26" s="212"/>
      <c r="H26" s="212"/>
      <c r="I26" s="212"/>
      <c r="J26" s="212"/>
      <c r="K26" s="212"/>
      <c r="L26" s="212"/>
      <c r="M26" s="212"/>
      <c r="N26" s="212"/>
      <c r="O26" s="212"/>
      <c r="P26" s="212"/>
      <c r="Q26" s="213"/>
      <c r="R26" s="36" t="s">
        <v>41</v>
      </c>
      <c r="S26" s="185" t="s">
        <v>42</v>
      </c>
      <c r="T26" s="185"/>
      <c r="U26" s="37" t="s">
        <v>63</v>
      </c>
      <c r="V26" s="184" t="s">
        <v>64</v>
      </c>
      <c r="W26" s="186"/>
    </row>
    <row r="27" spans="2:27" ht="30.75" customHeight="1" thickBot="1">
      <c r="B27" s="214"/>
      <c r="C27" s="215"/>
      <c r="D27" s="215"/>
      <c r="E27" s="215"/>
      <c r="F27" s="215"/>
      <c r="G27" s="215"/>
      <c r="H27" s="215"/>
      <c r="I27" s="215"/>
      <c r="J27" s="215"/>
      <c r="K27" s="215"/>
      <c r="L27" s="215"/>
      <c r="M27" s="215"/>
      <c r="N27" s="215"/>
      <c r="O27" s="215"/>
      <c r="P27" s="215"/>
      <c r="Q27" s="216"/>
      <c r="R27" s="38" t="s">
        <v>65</v>
      </c>
      <c r="S27" s="38" t="s">
        <v>65</v>
      </c>
      <c r="T27" s="38" t="s">
        <v>48</v>
      </c>
      <c r="U27" s="38" t="s">
        <v>65</v>
      </c>
      <c r="V27" s="38" t="s">
        <v>66</v>
      </c>
      <c r="W27" s="39" t="s">
        <v>52</v>
      </c>
      <c r="Y27" s="35"/>
    </row>
    <row r="28" spans="2:27" ht="23.25" customHeight="1" thickBot="1">
      <c r="B28" s="217" t="s">
        <v>67</v>
      </c>
      <c r="C28" s="218"/>
      <c r="D28" s="218"/>
      <c r="E28" s="40" t="s">
        <v>199</v>
      </c>
      <c r="F28" s="40"/>
      <c r="G28" s="40"/>
      <c r="H28" s="41"/>
      <c r="I28" s="41"/>
      <c r="J28" s="41"/>
      <c r="K28" s="41"/>
      <c r="L28" s="41"/>
      <c r="M28" s="41"/>
      <c r="N28" s="41"/>
      <c r="O28" s="41"/>
      <c r="P28" s="42"/>
      <c r="Q28" s="42"/>
      <c r="R28" s="43" t="s">
        <v>198</v>
      </c>
      <c r="S28" s="44" t="s">
        <v>10</v>
      </c>
      <c r="T28" s="42"/>
      <c r="U28" s="44" t="s">
        <v>196</v>
      </c>
      <c r="V28" s="42"/>
      <c r="W28" s="45">
        <f>+IF(ISERR(U28/R28*100),"N/A",ROUND(U28/R28*100,2))</f>
        <v>99.83</v>
      </c>
    </row>
    <row r="29" spans="2:27" ht="26.25" customHeight="1" thickBot="1">
      <c r="B29" s="219" t="s">
        <v>70</v>
      </c>
      <c r="C29" s="220"/>
      <c r="D29" s="220"/>
      <c r="E29" s="46" t="s">
        <v>199</v>
      </c>
      <c r="F29" s="46"/>
      <c r="G29" s="46"/>
      <c r="H29" s="47"/>
      <c r="I29" s="47"/>
      <c r="J29" s="47"/>
      <c r="K29" s="47"/>
      <c r="L29" s="47"/>
      <c r="M29" s="47"/>
      <c r="N29" s="47"/>
      <c r="O29" s="47"/>
      <c r="P29" s="48"/>
      <c r="Q29" s="48"/>
      <c r="R29" s="49" t="s">
        <v>198</v>
      </c>
      <c r="S29" s="50" t="s">
        <v>197</v>
      </c>
      <c r="T29" s="50">
        <f>+IF(ISERR(S29/R29*100),"N/A",ROUND(S29/R29*100,2))</f>
        <v>100</v>
      </c>
      <c r="U29" s="50" t="s">
        <v>196</v>
      </c>
      <c r="V29" s="50">
        <f>+IF(ISERR(U29/S29*100),"N/A",ROUND(U29/S29*100,2))</f>
        <v>99.83</v>
      </c>
      <c r="W29" s="51">
        <f>+IF(ISERR(U29/R29*100),"N/A",ROUND(U29/R29*100,2))</f>
        <v>99.83</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2358</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02"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2359</v>
      </c>
      <c r="C33" s="203"/>
      <c r="D33" s="203"/>
      <c r="E33" s="203"/>
      <c r="F33" s="203"/>
      <c r="G33" s="203"/>
      <c r="H33" s="203"/>
      <c r="I33" s="203"/>
      <c r="J33" s="203"/>
      <c r="K33" s="203"/>
      <c r="L33" s="203"/>
      <c r="M33" s="203"/>
      <c r="N33" s="203"/>
      <c r="O33" s="203"/>
      <c r="P33" s="203"/>
      <c r="Q33" s="203"/>
      <c r="R33" s="203"/>
      <c r="S33" s="203"/>
      <c r="T33" s="203"/>
      <c r="U33" s="203"/>
      <c r="V33" s="203"/>
      <c r="W33" s="204"/>
    </row>
    <row r="34" spans="2:23" ht="57"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2360</v>
      </c>
      <c r="C35" s="203"/>
      <c r="D35" s="203"/>
      <c r="E35" s="203"/>
      <c r="F35" s="203"/>
      <c r="G35" s="203"/>
      <c r="H35" s="203"/>
      <c r="I35" s="203"/>
      <c r="J35" s="203"/>
      <c r="K35" s="203"/>
      <c r="L35" s="203"/>
      <c r="M35" s="203"/>
      <c r="N35" s="203"/>
      <c r="O35" s="203"/>
      <c r="P35" s="203"/>
      <c r="Q35" s="203"/>
      <c r="R35" s="203"/>
      <c r="S35" s="203"/>
      <c r="T35" s="203"/>
      <c r="U35" s="203"/>
      <c r="V35" s="203"/>
      <c r="W35" s="204"/>
    </row>
    <row r="36" spans="2:23" ht="15.75"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1770</v>
      </c>
      <c r="D4" s="164" t="s">
        <v>1769</v>
      </c>
      <c r="E4" s="164"/>
      <c r="F4" s="164"/>
      <c r="G4" s="164"/>
      <c r="H4" s="165"/>
      <c r="I4" s="16"/>
      <c r="J4" s="166" t="s">
        <v>6</v>
      </c>
      <c r="K4" s="164"/>
      <c r="L4" s="15" t="s">
        <v>1773</v>
      </c>
      <c r="M4" s="167" t="s">
        <v>1772</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1760</v>
      </c>
      <c r="D6" s="173" t="s">
        <v>1766</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1765</v>
      </c>
      <c r="K8" s="24" t="s">
        <v>1764</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93" customHeight="1" thickTop="1" thickBot="1">
      <c r="B10" s="25" t="s">
        <v>21</v>
      </c>
      <c r="C10" s="171" t="s">
        <v>1771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1762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71.25" customHeight="1" thickBot="1">
      <c r="B21" s="198" t="s">
        <v>1761</v>
      </c>
      <c r="C21" s="199"/>
      <c r="D21" s="199"/>
      <c r="E21" s="199"/>
      <c r="F21" s="199"/>
      <c r="G21" s="199"/>
      <c r="H21" s="199"/>
      <c r="I21" s="199"/>
      <c r="J21" s="199"/>
      <c r="K21" s="199"/>
      <c r="L21" s="199"/>
      <c r="M21" s="200" t="s">
        <v>1760</v>
      </c>
      <c r="N21" s="200"/>
      <c r="O21" s="200" t="s">
        <v>48</v>
      </c>
      <c r="P21" s="200"/>
      <c r="Q21" s="201" t="s">
        <v>52</v>
      </c>
      <c r="R21" s="201"/>
      <c r="S21" s="33" t="s">
        <v>61</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1759</v>
      </c>
      <c r="F25" s="40"/>
      <c r="G25" s="40"/>
      <c r="H25" s="41"/>
      <c r="I25" s="41"/>
      <c r="J25" s="41"/>
      <c r="K25" s="41"/>
      <c r="L25" s="41"/>
      <c r="M25" s="41"/>
      <c r="N25" s="41"/>
      <c r="O25" s="41"/>
      <c r="P25" s="42"/>
      <c r="Q25" s="42"/>
      <c r="R25" s="43" t="s">
        <v>1758</v>
      </c>
      <c r="S25" s="44" t="s">
        <v>10</v>
      </c>
      <c r="T25" s="42"/>
      <c r="U25" s="44" t="s">
        <v>103</v>
      </c>
      <c r="V25" s="42"/>
      <c r="W25" s="45">
        <f>+IF(ISERR(U25/R25*100),"N/A",ROUND(U25/R25*100,2))</f>
        <v>0</v>
      </c>
    </row>
    <row r="26" spans="2:27" ht="26.25" customHeight="1" thickBot="1">
      <c r="B26" s="219" t="s">
        <v>70</v>
      </c>
      <c r="C26" s="220"/>
      <c r="D26" s="220"/>
      <c r="E26" s="46" t="s">
        <v>1759</v>
      </c>
      <c r="F26" s="46"/>
      <c r="G26" s="46"/>
      <c r="H26" s="47"/>
      <c r="I26" s="47"/>
      <c r="J26" s="47"/>
      <c r="K26" s="47"/>
      <c r="L26" s="47"/>
      <c r="M26" s="47"/>
      <c r="N26" s="47"/>
      <c r="O26" s="47"/>
      <c r="P26" s="48"/>
      <c r="Q26" s="48"/>
      <c r="R26" s="49" t="s">
        <v>1758</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2156</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2157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2158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1770</v>
      </c>
      <c r="D4" s="164" t="s">
        <v>1769</v>
      </c>
      <c r="E4" s="164"/>
      <c r="F4" s="164"/>
      <c r="G4" s="164"/>
      <c r="H4" s="165"/>
      <c r="I4" s="16"/>
      <c r="J4" s="166" t="s">
        <v>6</v>
      </c>
      <c r="K4" s="164"/>
      <c r="L4" s="15" t="s">
        <v>193</v>
      </c>
      <c r="M4" s="167" t="s">
        <v>192</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1775</v>
      </c>
      <c r="D6" s="173" t="s">
        <v>459</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1765</v>
      </c>
      <c r="K8" s="24" t="s">
        <v>1764</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0.5" customHeight="1" thickTop="1" thickBot="1">
      <c r="B10" s="25" t="s">
        <v>21</v>
      </c>
      <c r="C10" s="171" t="s">
        <v>1778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1762</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1777</v>
      </c>
      <c r="C21" s="199"/>
      <c r="D21" s="199"/>
      <c r="E21" s="199"/>
      <c r="F21" s="199"/>
      <c r="G21" s="199"/>
      <c r="H21" s="199"/>
      <c r="I21" s="199"/>
      <c r="J21" s="199"/>
      <c r="K21" s="199"/>
      <c r="L21" s="199"/>
      <c r="M21" s="200" t="s">
        <v>1775</v>
      </c>
      <c r="N21" s="200"/>
      <c r="O21" s="200" t="s">
        <v>48</v>
      </c>
      <c r="P21" s="200"/>
      <c r="Q21" s="201" t="s">
        <v>52</v>
      </c>
      <c r="R21" s="201"/>
      <c r="S21" s="33" t="s">
        <v>279</v>
      </c>
      <c r="T21" s="33" t="s">
        <v>54</v>
      </c>
      <c r="U21" s="33" t="s">
        <v>54</v>
      </c>
      <c r="V21" s="33" t="str">
        <f>+IF(ISERR(U21/T21*100),"N/A",ROUND(U21/T21*100,2))</f>
        <v>N/A</v>
      </c>
      <c r="W21" s="34" t="str">
        <f>+IF(ISERR(U21/S21*100),"N/A",ROUND(U21/S21*100,2))</f>
        <v>N/A</v>
      </c>
    </row>
    <row r="22" spans="2:27" ht="56.25" customHeight="1" thickBot="1">
      <c r="B22" s="198" t="s">
        <v>1776</v>
      </c>
      <c r="C22" s="199"/>
      <c r="D22" s="199"/>
      <c r="E22" s="199"/>
      <c r="F22" s="199"/>
      <c r="G22" s="199"/>
      <c r="H22" s="199"/>
      <c r="I22" s="199"/>
      <c r="J22" s="199"/>
      <c r="K22" s="199"/>
      <c r="L22" s="199"/>
      <c r="M22" s="200" t="s">
        <v>1775</v>
      </c>
      <c r="N22" s="200"/>
      <c r="O22" s="200" t="s">
        <v>48</v>
      </c>
      <c r="P22" s="200"/>
      <c r="Q22" s="201" t="s">
        <v>52</v>
      </c>
      <c r="R22" s="201"/>
      <c r="S22" s="33" t="s">
        <v>61</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1774</v>
      </c>
      <c r="F26" s="40"/>
      <c r="G26" s="40"/>
      <c r="H26" s="41"/>
      <c r="I26" s="41"/>
      <c r="J26" s="41"/>
      <c r="K26" s="41"/>
      <c r="L26" s="41"/>
      <c r="M26" s="41"/>
      <c r="N26" s="41"/>
      <c r="O26" s="41"/>
      <c r="P26" s="42"/>
      <c r="Q26" s="42"/>
      <c r="R26" s="43" t="s">
        <v>673</v>
      </c>
      <c r="S26" s="44" t="s">
        <v>10</v>
      </c>
      <c r="T26" s="42"/>
      <c r="U26" s="44" t="s">
        <v>103</v>
      </c>
      <c r="V26" s="42"/>
      <c r="W26" s="45">
        <f>+IF(ISERR(U26/R26*100),"N/A",ROUND(U26/R26*100,2))</f>
        <v>0</v>
      </c>
    </row>
    <row r="27" spans="2:27" ht="26.25" customHeight="1" thickBot="1">
      <c r="B27" s="219" t="s">
        <v>70</v>
      </c>
      <c r="C27" s="220"/>
      <c r="D27" s="220"/>
      <c r="E27" s="46" t="s">
        <v>1774</v>
      </c>
      <c r="F27" s="46"/>
      <c r="G27" s="46"/>
      <c r="H27" s="47"/>
      <c r="I27" s="47"/>
      <c r="J27" s="47"/>
      <c r="K27" s="47"/>
      <c r="L27" s="47"/>
      <c r="M27" s="47"/>
      <c r="N27" s="47"/>
      <c r="O27" s="47"/>
      <c r="P27" s="48"/>
      <c r="Q27" s="48"/>
      <c r="R27" s="49" t="s">
        <v>673</v>
      </c>
      <c r="S27" s="50" t="s">
        <v>103</v>
      </c>
      <c r="T27" s="50">
        <f>+IF(ISERR(S27/R27*100),"N/A",ROUND(S27/R27*100,2))</f>
        <v>0</v>
      </c>
      <c r="U27" s="50" t="s">
        <v>103</v>
      </c>
      <c r="V27" s="50" t="str">
        <f>+IF(ISERR(U27/S27*100),"N/A",ROUND(U27/S27*100,2))</f>
        <v>N/A</v>
      </c>
      <c r="W27" s="51">
        <f>+IF(ISERR(U27/R27*100),"N/A",ROUND(U27/R27*100,2))</f>
        <v>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2153</v>
      </c>
      <c r="C29" s="203"/>
      <c r="D29" s="203"/>
      <c r="E29" s="203"/>
      <c r="F29" s="203"/>
      <c r="G29" s="203"/>
      <c r="H29" s="203"/>
      <c r="I29" s="203"/>
      <c r="J29" s="203"/>
      <c r="K29" s="203"/>
      <c r="L29" s="203"/>
      <c r="M29" s="203"/>
      <c r="N29" s="203"/>
      <c r="O29" s="203"/>
      <c r="P29" s="203"/>
      <c r="Q29" s="203"/>
      <c r="R29" s="203"/>
      <c r="S29" s="203"/>
      <c r="T29" s="203"/>
      <c r="U29" s="203"/>
      <c r="V29" s="203"/>
      <c r="W29" s="204"/>
    </row>
    <row r="30" spans="2:27" ht="5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2154</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2155</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5.75"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1794</v>
      </c>
      <c r="M4" s="167" t="s">
        <v>1793</v>
      </c>
      <c r="N4" s="167"/>
      <c r="O4" s="167"/>
      <c r="P4" s="167"/>
      <c r="Q4" s="168"/>
      <c r="R4" s="17"/>
      <c r="S4" s="169" t="s">
        <v>2095</v>
      </c>
      <c r="T4" s="170"/>
      <c r="U4" s="170"/>
      <c r="V4" s="171" t="s">
        <v>1792</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1783</v>
      </c>
      <c r="D6" s="173" t="s">
        <v>1791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1790</v>
      </c>
      <c r="K8" s="24" t="s">
        <v>1789</v>
      </c>
      <c r="L8" s="24" t="s">
        <v>1788</v>
      </c>
      <c r="M8" s="24" t="s">
        <v>1196</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3.5" customHeight="1" thickTop="1" thickBot="1">
      <c r="B10" s="25" t="s">
        <v>21</v>
      </c>
      <c r="C10" s="171" t="s">
        <v>1787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1786</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1785</v>
      </c>
      <c r="C21" s="199"/>
      <c r="D21" s="199"/>
      <c r="E21" s="199"/>
      <c r="F21" s="199"/>
      <c r="G21" s="199"/>
      <c r="H21" s="199"/>
      <c r="I21" s="199"/>
      <c r="J21" s="199"/>
      <c r="K21" s="199"/>
      <c r="L21" s="199"/>
      <c r="M21" s="200" t="s">
        <v>1783</v>
      </c>
      <c r="N21" s="200"/>
      <c r="O21" s="200" t="s">
        <v>48</v>
      </c>
      <c r="P21" s="200"/>
      <c r="Q21" s="201" t="s">
        <v>385</v>
      </c>
      <c r="R21" s="201"/>
      <c r="S21" s="33" t="s">
        <v>384</v>
      </c>
      <c r="T21" s="33" t="s">
        <v>54</v>
      </c>
      <c r="U21" s="33" t="s">
        <v>54</v>
      </c>
      <c r="V21" s="33" t="str">
        <f>+IF(ISERR(U21/T21*100),"N/A",ROUND(U21/T21*100,2))</f>
        <v>N/A</v>
      </c>
      <c r="W21" s="34" t="str">
        <f>+IF(ISERR(U21/S21*100),"N/A",ROUND(U21/S21*100,2))</f>
        <v>N/A</v>
      </c>
    </row>
    <row r="22" spans="2:27" ht="56.25" customHeight="1" thickBot="1">
      <c r="B22" s="198" t="s">
        <v>1784</v>
      </c>
      <c r="C22" s="199"/>
      <c r="D22" s="199"/>
      <c r="E22" s="199"/>
      <c r="F22" s="199"/>
      <c r="G22" s="199"/>
      <c r="H22" s="199"/>
      <c r="I22" s="199"/>
      <c r="J22" s="199"/>
      <c r="K22" s="199"/>
      <c r="L22" s="199"/>
      <c r="M22" s="200" t="s">
        <v>1783</v>
      </c>
      <c r="N22" s="200"/>
      <c r="O22" s="200" t="s">
        <v>48</v>
      </c>
      <c r="P22" s="200"/>
      <c r="Q22" s="201" t="s">
        <v>385</v>
      </c>
      <c r="R22" s="201"/>
      <c r="S22" s="33" t="s">
        <v>178</v>
      </c>
      <c r="T22" s="33" t="s">
        <v>54</v>
      </c>
      <c r="U22" s="33" t="s">
        <v>54</v>
      </c>
      <c r="V22" s="33" t="str">
        <f>+IF(ISERR(U22/T22*100),"N/A",ROUND(U22/T22*100,2))</f>
        <v>N/A</v>
      </c>
      <c r="W22" s="34" t="str">
        <f>+IF(ISERR(U22/S22*100),"N/A",ROUND(U22/S22*100,2))</f>
        <v>N/A</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1781</v>
      </c>
      <c r="F26" s="40"/>
      <c r="G26" s="40"/>
      <c r="H26" s="41"/>
      <c r="I26" s="41"/>
      <c r="J26" s="41"/>
      <c r="K26" s="41"/>
      <c r="L26" s="41"/>
      <c r="M26" s="41"/>
      <c r="N26" s="41"/>
      <c r="O26" s="41"/>
      <c r="P26" s="42"/>
      <c r="Q26" s="42"/>
      <c r="R26" s="43" t="s">
        <v>1782</v>
      </c>
      <c r="S26" s="44" t="s">
        <v>10</v>
      </c>
      <c r="T26" s="42"/>
      <c r="U26" s="44" t="s">
        <v>1779</v>
      </c>
      <c r="V26" s="42"/>
      <c r="W26" s="45">
        <f>+IF(ISERR(U26/R26*100),"N/A",ROUND(U26/R26*100,2))</f>
        <v>36.04</v>
      </c>
    </row>
    <row r="27" spans="2:27" ht="26.25" customHeight="1" thickBot="1">
      <c r="B27" s="219" t="s">
        <v>70</v>
      </c>
      <c r="C27" s="220"/>
      <c r="D27" s="220"/>
      <c r="E27" s="46" t="s">
        <v>1781</v>
      </c>
      <c r="F27" s="46"/>
      <c r="G27" s="46"/>
      <c r="H27" s="47"/>
      <c r="I27" s="47"/>
      <c r="J27" s="47"/>
      <c r="K27" s="47"/>
      <c r="L27" s="47"/>
      <c r="M27" s="47"/>
      <c r="N27" s="47"/>
      <c r="O27" s="47"/>
      <c r="P27" s="48"/>
      <c r="Q27" s="48"/>
      <c r="R27" s="49" t="s">
        <v>1780</v>
      </c>
      <c r="S27" s="50" t="s">
        <v>1779</v>
      </c>
      <c r="T27" s="50">
        <f>+IF(ISERR(S27/R27*100),"N/A",ROUND(S27/R27*100,2))</f>
        <v>100</v>
      </c>
      <c r="U27" s="50" t="s">
        <v>1779</v>
      </c>
      <c r="V27" s="50">
        <f>+IF(ISERR(U27/S27*100),"N/A",ROUND(U27/S27*100,2))</f>
        <v>100</v>
      </c>
      <c r="W27" s="51">
        <f>+IF(ISERR(U27/R27*100),"N/A",ROUND(U27/R27*100,2))</f>
        <v>100</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2150</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40.2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2151</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2152</v>
      </c>
      <c r="C33" s="203"/>
      <c r="D33" s="203"/>
      <c r="E33" s="203"/>
      <c r="F33" s="203"/>
      <c r="G33" s="203"/>
      <c r="H33" s="203"/>
      <c r="I33" s="203"/>
      <c r="J33" s="203"/>
      <c r="K33" s="203"/>
      <c r="L33" s="203"/>
      <c r="M33" s="203"/>
      <c r="N33" s="203"/>
      <c r="O33" s="203"/>
      <c r="P33" s="203"/>
      <c r="Q33" s="203"/>
      <c r="R33" s="203"/>
      <c r="S33" s="203"/>
      <c r="T33" s="203"/>
      <c r="U33" s="203"/>
      <c r="V33" s="203"/>
      <c r="W33" s="204"/>
    </row>
    <row r="34" spans="2:23" ht="61.5" customHeight="1"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2404</v>
      </c>
      <c r="M4" s="167" t="s">
        <v>2403</v>
      </c>
      <c r="N4" s="167"/>
      <c r="O4" s="167"/>
      <c r="P4" s="167"/>
      <c r="Q4" s="168"/>
      <c r="R4" s="17"/>
      <c r="S4" s="169" t="s">
        <v>2095</v>
      </c>
      <c r="T4" s="170"/>
      <c r="U4" s="170"/>
      <c r="V4" s="171" t="s">
        <v>2402</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30" customHeight="1" thickBot="1">
      <c r="B6" s="63" t="s">
        <v>11</v>
      </c>
      <c r="C6" s="19" t="s">
        <v>2386</v>
      </c>
      <c r="D6" s="173" t="s">
        <v>2401</v>
      </c>
      <c r="E6" s="173"/>
      <c r="F6" s="173"/>
      <c r="G6" s="173"/>
      <c r="H6" s="173"/>
      <c r="I6" s="20"/>
      <c r="J6" s="174" t="s">
        <v>14</v>
      </c>
      <c r="K6" s="174"/>
      <c r="L6" s="174" t="s">
        <v>15</v>
      </c>
      <c r="M6" s="174"/>
      <c r="N6" s="227" t="s">
        <v>10</v>
      </c>
      <c r="O6" s="227"/>
      <c r="P6" s="227"/>
      <c r="Q6" s="227"/>
      <c r="R6" s="227"/>
      <c r="S6" s="227"/>
      <c r="T6" s="227"/>
      <c r="U6" s="227"/>
      <c r="V6" s="227"/>
      <c r="W6" s="227"/>
    </row>
    <row r="7" spans="1:29" ht="30" customHeight="1" thickBot="1">
      <c r="B7" s="64"/>
      <c r="C7" s="19" t="s">
        <v>10</v>
      </c>
      <c r="D7" s="160" t="s">
        <v>10</v>
      </c>
      <c r="E7" s="160"/>
      <c r="F7" s="160"/>
      <c r="G7" s="160"/>
      <c r="H7" s="160"/>
      <c r="I7" s="20"/>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20"/>
      <c r="J8" s="24" t="s">
        <v>18</v>
      </c>
      <c r="K8" s="24" t="s">
        <v>18</v>
      </c>
      <c r="L8" s="24" t="s">
        <v>2400</v>
      </c>
      <c r="M8" s="24" t="s">
        <v>2399</v>
      </c>
      <c r="N8" s="23"/>
      <c r="O8" s="20"/>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84" customHeight="1" thickTop="1" thickBot="1">
      <c r="B10" s="25" t="s">
        <v>21</v>
      </c>
      <c r="C10" s="171" t="s">
        <v>2398</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20"/>
      <c r="S14" s="30" t="s">
        <v>29</v>
      </c>
      <c r="T14" s="228" t="s">
        <v>2397</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20"/>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2.7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32" t="s">
        <v>10</v>
      </c>
      <c r="AA20" s="32" t="s">
        <v>46</v>
      </c>
    </row>
    <row r="21" spans="2:27" ht="56.25" customHeight="1">
      <c r="B21" s="243" t="s">
        <v>2396</v>
      </c>
      <c r="C21" s="199"/>
      <c r="D21" s="199"/>
      <c r="E21" s="199"/>
      <c r="F21" s="199"/>
      <c r="G21" s="199"/>
      <c r="H21" s="199"/>
      <c r="I21" s="199"/>
      <c r="J21" s="199"/>
      <c r="K21" s="199"/>
      <c r="L21" s="199"/>
      <c r="M21" s="200" t="s">
        <v>2386</v>
      </c>
      <c r="N21" s="200"/>
      <c r="O21" s="200" t="s">
        <v>48</v>
      </c>
      <c r="P21" s="200"/>
      <c r="Q21" s="201" t="s">
        <v>49</v>
      </c>
      <c r="R21" s="201"/>
      <c r="S21" s="33" t="s">
        <v>384</v>
      </c>
      <c r="T21" s="33" t="s">
        <v>279</v>
      </c>
      <c r="U21" s="33" t="s">
        <v>279</v>
      </c>
      <c r="V21" s="33">
        <f t="shared" ref="V21:V26" si="0">+IF(ISERR(U21/T21*100),"N/A",ROUND(U21/T21*100,2))</f>
        <v>100</v>
      </c>
      <c r="W21" s="61">
        <f t="shared" ref="W21:W26" si="1">+IF(ISERR(U21/S21*100),"N/A",ROUND(U21/S21*100,2))</f>
        <v>75</v>
      </c>
    </row>
    <row r="22" spans="2:27" ht="56.25" customHeight="1">
      <c r="B22" s="243" t="s">
        <v>2395</v>
      </c>
      <c r="C22" s="199"/>
      <c r="D22" s="199"/>
      <c r="E22" s="199"/>
      <c r="F22" s="199"/>
      <c r="G22" s="199"/>
      <c r="H22" s="199"/>
      <c r="I22" s="199"/>
      <c r="J22" s="199"/>
      <c r="K22" s="199"/>
      <c r="L22" s="199"/>
      <c r="M22" s="200" t="s">
        <v>2386</v>
      </c>
      <c r="N22" s="200"/>
      <c r="O22" s="200" t="s">
        <v>48</v>
      </c>
      <c r="P22" s="200"/>
      <c r="Q22" s="201" t="s">
        <v>49</v>
      </c>
      <c r="R22" s="201"/>
      <c r="S22" s="33" t="s">
        <v>50</v>
      </c>
      <c r="T22" s="33" t="s">
        <v>2394</v>
      </c>
      <c r="U22" s="33" t="s">
        <v>2393</v>
      </c>
      <c r="V22" s="33">
        <f t="shared" si="0"/>
        <v>160.41</v>
      </c>
      <c r="W22" s="61">
        <f t="shared" si="1"/>
        <v>112.46</v>
      </c>
    </row>
    <row r="23" spans="2:27" ht="56.25" customHeight="1">
      <c r="B23" s="243" t="s">
        <v>2392</v>
      </c>
      <c r="C23" s="199"/>
      <c r="D23" s="199"/>
      <c r="E23" s="199"/>
      <c r="F23" s="199"/>
      <c r="G23" s="199"/>
      <c r="H23" s="199"/>
      <c r="I23" s="199"/>
      <c r="J23" s="199"/>
      <c r="K23" s="199"/>
      <c r="L23" s="199"/>
      <c r="M23" s="200" t="s">
        <v>2386</v>
      </c>
      <c r="N23" s="200"/>
      <c r="O23" s="200" t="s">
        <v>48</v>
      </c>
      <c r="P23" s="200"/>
      <c r="Q23" s="201" t="s">
        <v>49</v>
      </c>
      <c r="R23" s="201"/>
      <c r="S23" s="33" t="s">
        <v>50</v>
      </c>
      <c r="T23" s="33" t="s">
        <v>2391</v>
      </c>
      <c r="U23" s="33" t="s">
        <v>2390</v>
      </c>
      <c r="V23" s="33">
        <f t="shared" si="0"/>
        <v>92.4</v>
      </c>
      <c r="W23" s="61">
        <f t="shared" si="1"/>
        <v>77</v>
      </c>
    </row>
    <row r="24" spans="2:27" ht="56.25" customHeight="1">
      <c r="B24" s="243" t="s">
        <v>2389</v>
      </c>
      <c r="C24" s="199"/>
      <c r="D24" s="199"/>
      <c r="E24" s="199"/>
      <c r="F24" s="199"/>
      <c r="G24" s="199"/>
      <c r="H24" s="199"/>
      <c r="I24" s="199"/>
      <c r="J24" s="199"/>
      <c r="K24" s="199"/>
      <c r="L24" s="199"/>
      <c r="M24" s="200" t="s">
        <v>2386</v>
      </c>
      <c r="N24" s="200"/>
      <c r="O24" s="200" t="s">
        <v>48</v>
      </c>
      <c r="P24" s="200"/>
      <c r="Q24" s="201" t="s">
        <v>49</v>
      </c>
      <c r="R24" s="201"/>
      <c r="S24" s="33" t="s">
        <v>50</v>
      </c>
      <c r="T24" s="33" t="s">
        <v>384</v>
      </c>
      <c r="U24" s="33" t="s">
        <v>384</v>
      </c>
      <c r="V24" s="33">
        <f t="shared" si="0"/>
        <v>100</v>
      </c>
      <c r="W24" s="61">
        <f t="shared" si="1"/>
        <v>80</v>
      </c>
    </row>
    <row r="25" spans="2:27" ht="56.25" customHeight="1">
      <c r="B25" s="243" t="s">
        <v>2388</v>
      </c>
      <c r="C25" s="199"/>
      <c r="D25" s="199"/>
      <c r="E25" s="199"/>
      <c r="F25" s="199"/>
      <c r="G25" s="199"/>
      <c r="H25" s="199"/>
      <c r="I25" s="199"/>
      <c r="J25" s="199"/>
      <c r="K25" s="199"/>
      <c r="L25" s="199"/>
      <c r="M25" s="200" t="s">
        <v>2386</v>
      </c>
      <c r="N25" s="200"/>
      <c r="O25" s="200" t="s">
        <v>48</v>
      </c>
      <c r="P25" s="200"/>
      <c r="Q25" s="201" t="s">
        <v>49</v>
      </c>
      <c r="R25" s="201"/>
      <c r="S25" s="33" t="s">
        <v>50</v>
      </c>
      <c r="T25" s="33" t="s">
        <v>78</v>
      </c>
      <c r="U25" s="33" t="s">
        <v>78</v>
      </c>
      <c r="V25" s="33">
        <f t="shared" si="0"/>
        <v>100</v>
      </c>
      <c r="W25" s="61">
        <f t="shared" si="1"/>
        <v>75</v>
      </c>
    </row>
    <row r="26" spans="2:27" ht="56.25" customHeight="1" thickBot="1">
      <c r="B26" s="243" t="s">
        <v>2387</v>
      </c>
      <c r="C26" s="199"/>
      <c r="D26" s="199"/>
      <c r="E26" s="199"/>
      <c r="F26" s="199"/>
      <c r="G26" s="199"/>
      <c r="H26" s="199"/>
      <c r="I26" s="199"/>
      <c r="J26" s="199"/>
      <c r="K26" s="199"/>
      <c r="L26" s="199"/>
      <c r="M26" s="200" t="s">
        <v>2386</v>
      </c>
      <c r="N26" s="200"/>
      <c r="O26" s="200" t="s">
        <v>48</v>
      </c>
      <c r="P26" s="200"/>
      <c r="Q26" s="201" t="s">
        <v>49</v>
      </c>
      <c r="R26" s="201"/>
      <c r="S26" s="33" t="s">
        <v>50</v>
      </c>
      <c r="T26" s="33" t="s">
        <v>50</v>
      </c>
      <c r="U26" s="33" t="s">
        <v>50</v>
      </c>
      <c r="V26" s="33">
        <f t="shared" si="0"/>
        <v>100</v>
      </c>
      <c r="W26" s="61">
        <f t="shared" si="1"/>
        <v>100</v>
      </c>
    </row>
    <row r="27" spans="2:27" ht="21.75" customHeight="1" thickTop="1" thickBot="1">
      <c r="B27" s="9" t="s">
        <v>62</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247" t="s">
        <v>2377</v>
      </c>
      <c r="C28" s="212"/>
      <c r="D28" s="212"/>
      <c r="E28" s="212"/>
      <c r="F28" s="212"/>
      <c r="G28" s="212"/>
      <c r="H28" s="212"/>
      <c r="I28" s="212"/>
      <c r="J28" s="212"/>
      <c r="K28" s="212"/>
      <c r="L28" s="212"/>
      <c r="M28" s="212"/>
      <c r="N28" s="212"/>
      <c r="O28" s="212"/>
      <c r="P28" s="212"/>
      <c r="Q28" s="213"/>
      <c r="R28" s="36" t="s">
        <v>41</v>
      </c>
      <c r="S28" s="185" t="s">
        <v>42</v>
      </c>
      <c r="T28" s="185"/>
      <c r="U28" s="37" t="s">
        <v>63</v>
      </c>
      <c r="V28" s="184" t="s">
        <v>64</v>
      </c>
      <c r="W28" s="233"/>
    </row>
    <row r="29" spans="2:27" ht="30.75" customHeight="1" thickBot="1">
      <c r="B29" s="248"/>
      <c r="C29" s="249"/>
      <c r="D29" s="249"/>
      <c r="E29" s="249"/>
      <c r="F29" s="249"/>
      <c r="G29" s="249"/>
      <c r="H29" s="249"/>
      <c r="I29" s="249"/>
      <c r="J29" s="249"/>
      <c r="K29" s="249"/>
      <c r="L29" s="249"/>
      <c r="M29" s="249"/>
      <c r="N29" s="249"/>
      <c r="O29" s="249"/>
      <c r="P29" s="249"/>
      <c r="Q29" s="250"/>
      <c r="R29" s="60" t="s">
        <v>65</v>
      </c>
      <c r="S29" s="60" t="s">
        <v>65</v>
      </c>
      <c r="T29" s="60" t="s">
        <v>48</v>
      </c>
      <c r="U29" s="60" t="s">
        <v>65</v>
      </c>
      <c r="V29" s="60" t="s">
        <v>66</v>
      </c>
      <c r="W29" s="59" t="s">
        <v>52</v>
      </c>
      <c r="Y29" s="35"/>
    </row>
    <row r="30" spans="2:27" ht="23.25" customHeight="1" thickBot="1">
      <c r="B30" s="256" t="s">
        <v>67</v>
      </c>
      <c r="C30" s="218"/>
      <c r="D30" s="218"/>
      <c r="E30" s="40" t="s">
        <v>2384</v>
      </c>
      <c r="F30" s="40"/>
      <c r="G30" s="40"/>
      <c r="H30" s="41"/>
      <c r="I30" s="41"/>
      <c r="J30" s="41"/>
      <c r="K30" s="41"/>
      <c r="L30" s="41"/>
      <c r="M30" s="41"/>
      <c r="N30" s="41"/>
      <c r="O30" s="41"/>
      <c r="P30" s="42"/>
      <c r="Q30" s="42"/>
      <c r="R30" s="43" t="s">
        <v>2385</v>
      </c>
      <c r="S30" s="44" t="s">
        <v>10</v>
      </c>
      <c r="T30" s="42"/>
      <c r="U30" s="44" t="s">
        <v>2381</v>
      </c>
      <c r="V30" s="42"/>
      <c r="W30" s="58">
        <f>+IF(ISERR(U30/R30*100),"N/A",ROUND(U30/R30*100,2))</f>
        <v>50.12</v>
      </c>
    </row>
    <row r="31" spans="2:27" ht="26.25" customHeight="1" thickBot="1">
      <c r="B31" s="257" t="s">
        <v>70</v>
      </c>
      <c r="C31" s="258"/>
      <c r="D31" s="258"/>
      <c r="E31" s="57" t="s">
        <v>2384</v>
      </c>
      <c r="F31" s="57"/>
      <c r="G31" s="57"/>
      <c r="H31" s="56"/>
      <c r="I31" s="56"/>
      <c r="J31" s="56"/>
      <c r="K31" s="56"/>
      <c r="L31" s="56"/>
      <c r="M31" s="56"/>
      <c r="N31" s="56"/>
      <c r="O31" s="56"/>
      <c r="P31" s="55"/>
      <c r="Q31" s="55"/>
      <c r="R31" s="54" t="s">
        <v>2383</v>
      </c>
      <c r="S31" s="53" t="s">
        <v>2382</v>
      </c>
      <c r="T31" s="53">
        <f>+IF(ISERR(S31/R31*100),"N/A",ROUND(S31/R31*100,2))</f>
        <v>83.23</v>
      </c>
      <c r="U31" s="53" t="s">
        <v>2381</v>
      </c>
      <c r="V31" s="53">
        <f>+IF(ISERR(U31/S31*100),"N/A",ROUND(U31/S31*100,2))</f>
        <v>88.34</v>
      </c>
      <c r="W31" s="52">
        <f>+IF(ISERR(U31/R31*100),"N/A",ROUND(U31/R31*100,2))</f>
        <v>73.52</v>
      </c>
    </row>
    <row r="32" spans="2:27" ht="22.5" customHeight="1" thickTop="1" thickBot="1">
      <c r="B32" s="9" t="s">
        <v>72</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251" t="s">
        <v>2380</v>
      </c>
      <c r="C33" s="203"/>
      <c r="D33" s="203"/>
      <c r="E33" s="203"/>
      <c r="F33" s="203"/>
      <c r="G33" s="203"/>
      <c r="H33" s="203"/>
      <c r="I33" s="203"/>
      <c r="J33" s="203"/>
      <c r="K33" s="203"/>
      <c r="L33" s="203"/>
      <c r="M33" s="203"/>
      <c r="N33" s="203"/>
      <c r="O33" s="203"/>
      <c r="P33" s="203"/>
      <c r="Q33" s="203"/>
      <c r="R33" s="203"/>
      <c r="S33" s="203"/>
      <c r="T33" s="203"/>
      <c r="U33" s="203"/>
      <c r="V33" s="203"/>
      <c r="W33" s="252"/>
    </row>
    <row r="34" spans="2:23" ht="160.5" customHeight="1" thickBot="1">
      <c r="B34" s="259"/>
      <c r="C34" s="206"/>
      <c r="D34" s="206"/>
      <c r="E34" s="206"/>
      <c r="F34" s="206"/>
      <c r="G34" s="206"/>
      <c r="H34" s="206"/>
      <c r="I34" s="206"/>
      <c r="J34" s="206"/>
      <c r="K34" s="206"/>
      <c r="L34" s="206"/>
      <c r="M34" s="206"/>
      <c r="N34" s="206"/>
      <c r="O34" s="206"/>
      <c r="P34" s="206"/>
      <c r="Q34" s="206"/>
      <c r="R34" s="206"/>
      <c r="S34" s="206"/>
      <c r="T34" s="206"/>
      <c r="U34" s="206"/>
      <c r="V34" s="206"/>
      <c r="W34" s="260"/>
    </row>
    <row r="35" spans="2:23" ht="37.5" customHeight="1" thickTop="1">
      <c r="B35" s="251" t="s">
        <v>2379</v>
      </c>
      <c r="C35" s="203"/>
      <c r="D35" s="203"/>
      <c r="E35" s="203"/>
      <c r="F35" s="203"/>
      <c r="G35" s="203"/>
      <c r="H35" s="203"/>
      <c r="I35" s="203"/>
      <c r="J35" s="203"/>
      <c r="K35" s="203"/>
      <c r="L35" s="203"/>
      <c r="M35" s="203"/>
      <c r="N35" s="203"/>
      <c r="O35" s="203"/>
      <c r="P35" s="203"/>
      <c r="Q35" s="203"/>
      <c r="R35" s="203"/>
      <c r="S35" s="203"/>
      <c r="T35" s="203"/>
      <c r="U35" s="203"/>
      <c r="V35" s="203"/>
      <c r="W35" s="252"/>
    </row>
    <row r="36" spans="2:23" ht="146.25" customHeight="1" thickBot="1">
      <c r="B36" s="259"/>
      <c r="C36" s="206"/>
      <c r="D36" s="206"/>
      <c r="E36" s="206"/>
      <c r="F36" s="206"/>
      <c r="G36" s="206"/>
      <c r="H36" s="206"/>
      <c r="I36" s="206"/>
      <c r="J36" s="206"/>
      <c r="K36" s="206"/>
      <c r="L36" s="206"/>
      <c r="M36" s="206"/>
      <c r="N36" s="206"/>
      <c r="O36" s="206"/>
      <c r="P36" s="206"/>
      <c r="Q36" s="206"/>
      <c r="R36" s="206"/>
      <c r="S36" s="206"/>
      <c r="T36" s="206"/>
      <c r="U36" s="206"/>
      <c r="V36" s="206"/>
      <c r="W36" s="260"/>
    </row>
    <row r="37" spans="2:23" ht="37.5" customHeight="1" thickTop="1">
      <c r="B37" s="251" t="s">
        <v>2378</v>
      </c>
      <c r="C37" s="203"/>
      <c r="D37" s="203"/>
      <c r="E37" s="203"/>
      <c r="F37" s="203"/>
      <c r="G37" s="203"/>
      <c r="H37" s="203"/>
      <c r="I37" s="203"/>
      <c r="J37" s="203"/>
      <c r="K37" s="203"/>
      <c r="L37" s="203"/>
      <c r="M37" s="203"/>
      <c r="N37" s="203"/>
      <c r="O37" s="203"/>
      <c r="P37" s="203"/>
      <c r="Q37" s="203"/>
      <c r="R37" s="203"/>
      <c r="S37" s="203"/>
      <c r="T37" s="203"/>
      <c r="U37" s="203"/>
      <c r="V37" s="203"/>
      <c r="W37" s="252"/>
    </row>
    <row r="38" spans="2:23" ht="15.75" thickBot="1">
      <c r="B38" s="253"/>
      <c r="C38" s="254"/>
      <c r="D38" s="254"/>
      <c r="E38" s="254"/>
      <c r="F38" s="254"/>
      <c r="G38" s="254"/>
      <c r="H38" s="254"/>
      <c r="I38" s="254"/>
      <c r="J38" s="254"/>
      <c r="K38" s="254"/>
      <c r="L38" s="254"/>
      <c r="M38" s="254"/>
      <c r="N38" s="254"/>
      <c r="O38" s="254"/>
      <c r="P38" s="254"/>
      <c r="Q38" s="254"/>
      <c r="R38" s="254"/>
      <c r="S38" s="254"/>
      <c r="T38" s="254"/>
      <c r="U38" s="254"/>
      <c r="V38" s="254"/>
      <c r="W38" s="255"/>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193</v>
      </c>
      <c r="M4" s="167" t="s">
        <v>2459</v>
      </c>
      <c r="N4" s="167"/>
      <c r="O4" s="167"/>
      <c r="P4" s="167"/>
      <c r="Q4" s="168"/>
      <c r="R4" s="17"/>
      <c r="S4" s="169" t="s">
        <v>2095</v>
      </c>
      <c r="T4" s="170"/>
      <c r="U4" s="170"/>
      <c r="V4" s="171">
        <v>12.625999999999999</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30" customHeight="1" thickBot="1">
      <c r="B6" s="63" t="s">
        <v>11</v>
      </c>
      <c r="C6" s="19" t="s">
        <v>2386</v>
      </c>
      <c r="D6" s="173" t="s">
        <v>2401</v>
      </c>
      <c r="E6" s="173"/>
      <c r="F6" s="173"/>
      <c r="G6" s="173"/>
      <c r="H6" s="173"/>
      <c r="I6" s="124"/>
      <c r="J6" s="174" t="s">
        <v>14</v>
      </c>
      <c r="K6" s="174"/>
      <c r="L6" s="174" t="s">
        <v>15</v>
      </c>
      <c r="M6" s="174"/>
      <c r="N6" s="227"/>
      <c r="O6" s="227"/>
      <c r="P6" s="227"/>
      <c r="Q6" s="227"/>
      <c r="R6" s="227"/>
      <c r="S6" s="227"/>
      <c r="T6" s="227"/>
      <c r="U6" s="227"/>
      <c r="V6" s="227"/>
      <c r="W6" s="227"/>
    </row>
    <row r="7" spans="1:29" ht="30" customHeight="1" thickBot="1">
      <c r="B7" s="64"/>
      <c r="C7" s="19" t="s">
        <v>10</v>
      </c>
      <c r="D7" s="160" t="s">
        <v>10</v>
      </c>
      <c r="E7" s="160"/>
      <c r="F7" s="160"/>
      <c r="G7" s="160"/>
      <c r="H7" s="160"/>
      <c r="I7" s="124"/>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124"/>
      <c r="J8" s="24" t="s">
        <v>18</v>
      </c>
      <c r="K8" s="24" t="s">
        <v>18</v>
      </c>
      <c r="L8" s="24" t="s">
        <v>18</v>
      </c>
      <c r="M8" s="24" t="s">
        <v>18</v>
      </c>
      <c r="N8" s="23"/>
      <c r="O8" s="124"/>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66.75" customHeight="1" thickTop="1" thickBot="1">
      <c r="B10" s="25" t="s">
        <v>21</v>
      </c>
      <c r="C10" s="171" t="s">
        <v>2460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124"/>
      <c r="S14" s="30" t="s">
        <v>29</v>
      </c>
      <c r="T14" s="228" t="s">
        <v>2397</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124"/>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2.7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32" t="s">
        <v>10</v>
      </c>
      <c r="AA20" s="32" t="s">
        <v>46</v>
      </c>
    </row>
    <row r="21" spans="2:27" ht="56.25" customHeight="1" thickBot="1">
      <c r="B21" s="243"/>
      <c r="C21" s="199"/>
      <c r="D21" s="199"/>
      <c r="E21" s="199"/>
      <c r="F21" s="199"/>
      <c r="G21" s="199"/>
      <c r="H21" s="199"/>
      <c r="I21" s="199"/>
      <c r="J21" s="199"/>
      <c r="K21" s="199"/>
      <c r="L21" s="199"/>
      <c r="M21" s="200"/>
      <c r="N21" s="200"/>
      <c r="O21" s="200"/>
      <c r="P21" s="200"/>
      <c r="Q21" s="201"/>
      <c r="R21" s="201"/>
      <c r="S21" s="33"/>
      <c r="T21" s="33"/>
      <c r="U21" s="33"/>
      <c r="V21" s="33"/>
      <c r="W21" s="61"/>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47" t="s">
        <v>2377</v>
      </c>
      <c r="C23" s="212"/>
      <c r="D23" s="212"/>
      <c r="E23" s="212"/>
      <c r="F23" s="212"/>
      <c r="G23" s="212"/>
      <c r="H23" s="212"/>
      <c r="I23" s="212"/>
      <c r="J23" s="212"/>
      <c r="K23" s="212"/>
      <c r="L23" s="212"/>
      <c r="M23" s="212"/>
      <c r="N23" s="212"/>
      <c r="O23" s="212"/>
      <c r="P23" s="212"/>
      <c r="Q23" s="213"/>
      <c r="R23" s="36" t="s">
        <v>41</v>
      </c>
      <c r="S23" s="185" t="s">
        <v>42</v>
      </c>
      <c r="T23" s="185"/>
      <c r="U23" s="122" t="s">
        <v>63</v>
      </c>
      <c r="V23" s="184" t="s">
        <v>64</v>
      </c>
      <c r="W23" s="233"/>
    </row>
    <row r="24" spans="2:27" ht="30.75" customHeight="1" thickBot="1">
      <c r="B24" s="248"/>
      <c r="C24" s="249"/>
      <c r="D24" s="249"/>
      <c r="E24" s="249"/>
      <c r="F24" s="249"/>
      <c r="G24" s="249"/>
      <c r="H24" s="249"/>
      <c r="I24" s="249"/>
      <c r="J24" s="249"/>
      <c r="K24" s="249"/>
      <c r="L24" s="249"/>
      <c r="M24" s="249"/>
      <c r="N24" s="249"/>
      <c r="O24" s="249"/>
      <c r="P24" s="249"/>
      <c r="Q24" s="250"/>
      <c r="R24" s="126" t="s">
        <v>65</v>
      </c>
      <c r="S24" s="126" t="s">
        <v>65</v>
      </c>
      <c r="T24" s="126" t="s">
        <v>48</v>
      </c>
      <c r="U24" s="126" t="s">
        <v>65</v>
      </c>
      <c r="V24" s="126" t="s">
        <v>66</v>
      </c>
      <c r="W24" s="59" t="s">
        <v>52</v>
      </c>
      <c r="Y24" s="35"/>
    </row>
    <row r="25" spans="2:27" ht="23.25" customHeight="1" thickBot="1">
      <c r="B25" s="256" t="s">
        <v>67</v>
      </c>
      <c r="C25" s="218"/>
      <c r="D25" s="218"/>
      <c r="E25" s="123" t="s">
        <v>2384</v>
      </c>
      <c r="F25" s="123"/>
      <c r="G25" s="123"/>
      <c r="H25" s="41"/>
      <c r="I25" s="41"/>
      <c r="J25" s="41"/>
      <c r="K25" s="41"/>
      <c r="L25" s="41"/>
      <c r="M25" s="41"/>
      <c r="N25" s="41"/>
      <c r="O25" s="41"/>
      <c r="P25" s="42"/>
      <c r="Q25" s="42"/>
      <c r="R25" s="43">
        <v>12.625999999999999</v>
      </c>
      <c r="S25" s="127" t="s">
        <v>10</v>
      </c>
      <c r="T25" s="128"/>
      <c r="U25" s="44">
        <v>1.63</v>
      </c>
      <c r="V25" s="42"/>
      <c r="W25" s="58">
        <f>+IF(ISERR(U25/R25*100),"N/A",ROUND(U25/R25*100,2))</f>
        <v>12.91</v>
      </c>
    </row>
    <row r="26" spans="2:27" ht="26.25" customHeight="1" thickBot="1">
      <c r="B26" s="257" t="s">
        <v>70</v>
      </c>
      <c r="C26" s="258"/>
      <c r="D26" s="258"/>
      <c r="E26" s="125" t="s">
        <v>2384</v>
      </c>
      <c r="F26" s="125"/>
      <c r="G26" s="125"/>
      <c r="H26" s="56"/>
      <c r="I26" s="56"/>
      <c r="J26" s="56"/>
      <c r="K26" s="56"/>
      <c r="L26" s="56"/>
      <c r="M26" s="56"/>
      <c r="N26" s="56"/>
      <c r="O26" s="56"/>
      <c r="P26" s="55"/>
      <c r="Q26" s="55"/>
      <c r="R26" s="54">
        <v>2.84</v>
      </c>
      <c r="S26" s="53">
        <v>2.68</v>
      </c>
      <c r="T26" s="53">
        <f>+IF(ISERR(S26/R26*100),"N/A",ROUND(S26/R26*100,2))</f>
        <v>94.37</v>
      </c>
      <c r="U26" s="53">
        <v>1.63</v>
      </c>
      <c r="V26" s="53">
        <f>+IF(ISERR(U26/S26*100),"N/A",ROUND(U26/S26*100,2))</f>
        <v>60.82</v>
      </c>
      <c r="W26" s="52">
        <f>+IF(ISERR(U26/R26*100),"N/A",ROUND(U26/R26*100,2))</f>
        <v>57.39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51" t="s">
        <v>2468</v>
      </c>
      <c r="C28" s="203"/>
      <c r="D28" s="203"/>
      <c r="E28" s="203"/>
      <c r="F28" s="203"/>
      <c r="G28" s="203"/>
      <c r="H28" s="203"/>
      <c r="I28" s="203"/>
      <c r="J28" s="203"/>
      <c r="K28" s="203"/>
      <c r="L28" s="203"/>
      <c r="M28" s="203"/>
      <c r="N28" s="203"/>
      <c r="O28" s="203"/>
      <c r="P28" s="203"/>
      <c r="Q28" s="203"/>
      <c r="R28" s="203"/>
      <c r="S28" s="203"/>
      <c r="T28" s="203"/>
      <c r="U28" s="203"/>
      <c r="V28" s="203"/>
      <c r="W28" s="252"/>
    </row>
    <row r="29" spans="2:27" ht="66.75" customHeight="1" thickBot="1">
      <c r="B29" s="259"/>
      <c r="C29" s="206"/>
      <c r="D29" s="206"/>
      <c r="E29" s="206"/>
      <c r="F29" s="206"/>
      <c r="G29" s="206"/>
      <c r="H29" s="206"/>
      <c r="I29" s="206"/>
      <c r="J29" s="206"/>
      <c r="K29" s="206"/>
      <c r="L29" s="206"/>
      <c r="M29" s="206"/>
      <c r="N29" s="206"/>
      <c r="O29" s="206"/>
      <c r="P29" s="206"/>
      <c r="Q29" s="206"/>
      <c r="R29" s="206"/>
      <c r="S29" s="206"/>
      <c r="T29" s="206"/>
      <c r="U29" s="206"/>
      <c r="V29" s="206"/>
      <c r="W29" s="260"/>
    </row>
    <row r="30" spans="2:27" ht="37.5" customHeight="1" thickTop="1">
      <c r="B30" s="251" t="s">
        <v>2461</v>
      </c>
      <c r="C30" s="203"/>
      <c r="D30" s="203"/>
      <c r="E30" s="203"/>
      <c r="F30" s="203"/>
      <c r="G30" s="203"/>
      <c r="H30" s="203"/>
      <c r="I30" s="203"/>
      <c r="J30" s="203"/>
      <c r="K30" s="203"/>
      <c r="L30" s="203"/>
      <c r="M30" s="203"/>
      <c r="N30" s="203"/>
      <c r="O30" s="203"/>
      <c r="P30" s="203"/>
      <c r="Q30" s="203"/>
      <c r="R30" s="203"/>
      <c r="S30" s="203"/>
      <c r="T30" s="203"/>
      <c r="U30" s="203"/>
      <c r="V30" s="203"/>
      <c r="W30" s="252"/>
    </row>
    <row r="31" spans="2:27" ht="15" customHeight="1" thickBot="1">
      <c r="B31" s="259"/>
      <c r="C31" s="206"/>
      <c r="D31" s="206"/>
      <c r="E31" s="206"/>
      <c r="F31" s="206"/>
      <c r="G31" s="206"/>
      <c r="H31" s="206"/>
      <c r="I31" s="206"/>
      <c r="J31" s="206"/>
      <c r="K31" s="206"/>
      <c r="L31" s="206"/>
      <c r="M31" s="206"/>
      <c r="N31" s="206"/>
      <c r="O31" s="206"/>
      <c r="P31" s="206"/>
      <c r="Q31" s="206"/>
      <c r="R31" s="206"/>
      <c r="S31" s="206"/>
      <c r="T31" s="206"/>
      <c r="U31" s="206"/>
      <c r="V31" s="206"/>
      <c r="W31" s="260"/>
    </row>
    <row r="32" spans="2:27" ht="37.5" customHeight="1" thickTop="1">
      <c r="B32" s="251" t="s">
        <v>2378</v>
      </c>
      <c r="C32" s="203"/>
      <c r="D32" s="203"/>
      <c r="E32" s="203"/>
      <c r="F32" s="203"/>
      <c r="G32" s="203"/>
      <c r="H32" s="203"/>
      <c r="I32" s="203"/>
      <c r="J32" s="203"/>
      <c r="K32" s="203"/>
      <c r="L32" s="203"/>
      <c r="M32" s="203"/>
      <c r="N32" s="203"/>
      <c r="O32" s="203"/>
      <c r="P32" s="203"/>
      <c r="Q32" s="203"/>
      <c r="R32" s="203"/>
      <c r="S32" s="203"/>
      <c r="T32" s="203"/>
      <c r="U32" s="203"/>
      <c r="V32" s="203"/>
      <c r="W32" s="252"/>
    </row>
    <row r="33" spans="2:23" ht="15.75" thickBot="1">
      <c r="B33" s="253"/>
      <c r="C33" s="254"/>
      <c r="D33" s="254"/>
      <c r="E33" s="254"/>
      <c r="F33" s="254"/>
      <c r="G33" s="254"/>
      <c r="H33" s="254"/>
      <c r="I33" s="254"/>
      <c r="J33" s="254"/>
      <c r="K33" s="254"/>
      <c r="L33" s="254"/>
      <c r="M33" s="254"/>
      <c r="N33" s="254"/>
      <c r="O33" s="254"/>
      <c r="P33" s="254"/>
      <c r="Q33" s="254"/>
      <c r="R33" s="254"/>
      <c r="S33" s="254"/>
      <c r="T33" s="254"/>
      <c r="U33" s="254"/>
      <c r="V33" s="254"/>
      <c r="W33" s="255"/>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2462</v>
      </c>
      <c r="M4" s="167" t="s">
        <v>2463</v>
      </c>
      <c r="N4" s="167"/>
      <c r="O4" s="167"/>
      <c r="P4" s="167"/>
      <c r="Q4" s="168"/>
      <c r="R4" s="17"/>
      <c r="S4" s="169" t="s">
        <v>2095</v>
      </c>
      <c r="T4" s="170"/>
      <c r="U4" s="170"/>
      <c r="V4" s="171">
        <v>8.26</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30" customHeight="1" thickBot="1">
      <c r="B6" s="63" t="s">
        <v>11</v>
      </c>
      <c r="C6" s="19" t="s">
        <v>2386</v>
      </c>
      <c r="D6" s="173" t="s">
        <v>2401</v>
      </c>
      <c r="E6" s="173"/>
      <c r="F6" s="173"/>
      <c r="G6" s="173"/>
      <c r="H6" s="173"/>
      <c r="I6" s="124"/>
      <c r="J6" s="174" t="s">
        <v>14</v>
      </c>
      <c r="K6" s="174"/>
      <c r="L6" s="174" t="s">
        <v>15</v>
      </c>
      <c r="M6" s="174"/>
      <c r="N6" s="227" t="s">
        <v>10</v>
      </c>
      <c r="O6" s="227"/>
      <c r="P6" s="227"/>
      <c r="Q6" s="227"/>
      <c r="R6" s="227"/>
      <c r="S6" s="227"/>
      <c r="T6" s="227"/>
      <c r="U6" s="227"/>
      <c r="V6" s="227"/>
      <c r="W6" s="227"/>
    </row>
    <row r="7" spans="1:29" ht="30" customHeight="1" thickBot="1">
      <c r="B7" s="64"/>
      <c r="C7" s="19" t="s">
        <v>10</v>
      </c>
      <c r="D7" s="160" t="s">
        <v>10</v>
      </c>
      <c r="E7" s="160"/>
      <c r="F7" s="160"/>
      <c r="G7" s="160"/>
      <c r="H7" s="160"/>
      <c r="I7" s="124"/>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124"/>
      <c r="J8" s="24" t="s">
        <v>18</v>
      </c>
      <c r="K8" s="24" t="s">
        <v>18</v>
      </c>
      <c r="L8" s="24" t="s">
        <v>18</v>
      </c>
      <c r="M8" s="24" t="s">
        <v>18</v>
      </c>
      <c r="N8" s="23"/>
      <c r="O8" s="124"/>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111" customHeight="1" thickTop="1" thickBot="1">
      <c r="B10" s="25" t="s">
        <v>21</v>
      </c>
      <c r="C10" s="171" t="s">
        <v>2464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124"/>
      <c r="S14" s="30" t="s">
        <v>29</v>
      </c>
      <c r="T14" s="228" t="s">
        <v>2397</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124"/>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2.7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32" t="s">
        <v>10</v>
      </c>
      <c r="AA20" s="32" t="s">
        <v>46</v>
      </c>
    </row>
    <row r="21" spans="2:27" ht="56.25" customHeight="1" thickBot="1">
      <c r="B21" s="243"/>
      <c r="C21" s="199"/>
      <c r="D21" s="199"/>
      <c r="E21" s="199"/>
      <c r="F21" s="199"/>
      <c r="G21" s="199"/>
      <c r="H21" s="199"/>
      <c r="I21" s="199"/>
      <c r="J21" s="199"/>
      <c r="K21" s="199"/>
      <c r="L21" s="199"/>
      <c r="M21" s="200"/>
      <c r="N21" s="200"/>
      <c r="O21" s="200"/>
      <c r="P21" s="200"/>
      <c r="Q21" s="201"/>
      <c r="R21" s="201"/>
      <c r="S21" s="33"/>
      <c r="T21" s="33"/>
      <c r="U21" s="33"/>
      <c r="V21" s="33"/>
      <c r="W21" s="61"/>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47" t="s">
        <v>2377</v>
      </c>
      <c r="C23" s="212"/>
      <c r="D23" s="212"/>
      <c r="E23" s="212"/>
      <c r="F23" s="212"/>
      <c r="G23" s="212"/>
      <c r="H23" s="212"/>
      <c r="I23" s="212"/>
      <c r="J23" s="212"/>
      <c r="K23" s="212"/>
      <c r="L23" s="212"/>
      <c r="M23" s="212"/>
      <c r="N23" s="212"/>
      <c r="O23" s="212"/>
      <c r="P23" s="212"/>
      <c r="Q23" s="213"/>
      <c r="R23" s="36" t="s">
        <v>41</v>
      </c>
      <c r="S23" s="185" t="s">
        <v>42</v>
      </c>
      <c r="T23" s="185"/>
      <c r="U23" s="122" t="s">
        <v>63</v>
      </c>
      <c r="V23" s="184" t="s">
        <v>64</v>
      </c>
      <c r="W23" s="233"/>
    </row>
    <row r="24" spans="2:27" ht="30.75" customHeight="1" thickBot="1">
      <c r="B24" s="248"/>
      <c r="C24" s="249"/>
      <c r="D24" s="249"/>
      <c r="E24" s="249"/>
      <c r="F24" s="249"/>
      <c r="G24" s="249"/>
      <c r="H24" s="249"/>
      <c r="I24" s="249"/>
      <c r="J24" s="249"/>
      <c r="K24" s="249"/>
      <c r="L24" s="249"/>
      <c r="M24" s="249"/>
      <c r="N24" s="249"/>
      <c r="O24" s="249"/>
      <c r="P24" s="249"/>
      <c r="Q24" s="250"/>
      <c r="R24" s="126" t="s">
        <v>65</v>
      </c>
      <c r="S24" s="126" t="s">
        <v>65</v>
      </c>
      <c r="T24" s="126" t="s">
        <v>48</v>
      </c>
      <c r="U24" s="126" t="s">
        <v>65</v>
      </c>
      <c r="V24" s="126" t="s">
        <v>66</v>
      </c>
      <c r="W24" s="59" t="s">
        <v>52</v>
      </c>
      <c r="Y24" s="35"/>
    </row>
    <row r="25" spans="2:27" ht="23.25" customHeight="1" thickBot="1">
      <c r="B25" s="256" t="s">
        <v>67</v>
      </c>
      <c r="C25" s="218"/>
      <c r="D25" s="218"/>
      <c r="E25" s="123" t="s">
        <v>2384</v>
      </c>
      <c r="F25" s="123"/>
      <c r="G25" s="123"/>
      <c r="H25" s="41"/>
      <c r="I25" s="41"/>
      <c r="J25" s="41"/>
      <c r="K25" s="41"/>
      <c r="L25" s="41"/>
      <c r="M25" s="41"/>
      <c r="N25" s="41"/>
      <c r="O25" s="41"/>
      <c r="P25" s="42"/>
      <c r="Q25" s="42"/>
      <c r="R25" s="43">
        <v>8.26</v>
      </c>
      <c r="S25" s="127" t="s">
        <v>10</v>
      </c>
      <c r="T25" s="128"/>
      <c r="U25" s="44">
        <v>3.21</v>
      </c>
      <c r="V25" s="42"/>
      <c r="W25" s="58">
        <f>+IF(ISERR(U25/R25*100),"N/A",ROUND(U25/R25*100,2))</f>
        <v>38.86</v>
      </c>
    </row>
    <row r="26" spans="2:27" ht="26.25" customHeight="1" thickBot="1">
      <c r="B26" s="257" t="s">
        <v>70</v>
      </c>
      <c r="C26" s="258"/>
      <c r="D26" s="258"/>
      <c r="E26" s="125" t="s">
        <v>2384</v>
      </c>
      <c r="F26" s="125"/>
      <c r="G26" s="125"/>
      <c r="H26" s="56"/>
      <c r="I26" s="56"/>
      <c r="J26" s="56"/>
      <c r="K26" s="56"/>
      <c r="L26" s="56"/>
      <c r="M26" s="56"/>
      <c r="N26" s="56"/>
      <c r="O26" s="56"/>
      <c r="P26" s="55"/>
      <c r="Q26" s="55"/>
      <c r="R26" s="54">
        <v>6.14</v>
      </c>
      <c r="S26" s="53">
        <v>3.33</v>
      </c>
      <c r="T26" s="53">
        <f>+IF(ISERR(S26/R26*100),"N/A",ROUND(S26/R26*100,2))</f>
        <v>54.23</v>
      </c>
      <c r="U26" s="53">
        <v>3.21</v>
      </c>
      <c r="V26" s="53">
        <f>+IF(ISERR(U26/S26*100),"N/A",ROUND(U26/S26*100,2))</f>
        <v>96.4</v>
      </c>
      <c r="W26" s="52">
        <f>+IF(ISERR(U26/R26*100),"N/A",ROUND(U26/R26*100,2))</f>
        <v>52.28</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51" t="s">
        <v>2465</v>
      </c>
      <c r="C28" s="203"/>
      <c r="D28" s="203"/>
      <c r="E28" s="203"/>
      <c r="F28" s="203"/>
      <c r="G28" s="203"/>
      <c r="H28" s="203"/>
      <c r="I28" s="203"/>
      <c r="J28" s="203"/>
      <c r="K28" s="203"/>
      <c r="L28" s="203"/>
      <c r="M28" s="203"/>
      <c r="N28" s="203"/>
      <c r="O28" s="203"/>
      <c r="P28" s="203"/>
      <c r="Q28" s="203"/>
      <c r="R28" s="203"/>
      <c r="S28" s="203"/>
      <c r="T28" s="203"/>
      <c r="U28" s="203"/>
      <c r="V28" s="203"/>
      <c r="W28" s="252"/>
    </row>
    <row r="29" spans="2:27" ht="15" customHeight="1" thickBot="1">
      <c r="B29" s="259"/>
      <c r="C29" s="206"/>
      <c r="D29" s="206"/>
      <c r="E29" s="206"/>
      <c r="F29" s="206"/>
      <c r="G29" s="206"/>
      <c r="H29" s="206"/>
      <c r="I29" s="206"/>
      <c r="J29" s="206"/>
      <c r="K29" s="206"/>
      <c r="L29" s="206"/>
      <c r="M29" s="206"/>
      <c r="N29" s="206"/>
      <c r="O29" s="206"/>
      <c r="P29" s="206"/>
      <c r="Q29" s="206"/>
      <c r="R29" s="206"/>
      <c r="S29" s="206"/>
      <c r="T29" s="206"/>
      <c r="U29" s="206"/>
      <c r="V29" s="206"/>
      <c r="W29" s="260"/>
    </row>
    <row r="30" spans="2:27" ht="37.5" customHeight="1" thickTop="1">
      <c r="B30" s="251" t="s">
        <v>2466</v>
      </c>
      <c r="C30" s="203"/>
      <c r="D30" s="203"/>
      <c r="E30" s="203"/>
      <c r="F30" s="203"/>
      <c r="G30" s="203"/>
      <c r="H30" s="203"/>
      <c r="I30" s="203"/>
      <c r="J30" s="203"/>
      <c r="K30" s="203"/>
      <c r="L30" s="203"/>
      <c r="M30" s="203"/>
      <c r="N30" s="203"/>
      <c r="O30" s="203"/>
      <c r="P30" s="203"/>
      <c r="Q30" s="203"/>
      <c r="R30" s="203"/>
      <c r="S30" s="203"/>
      <c r="T30" s="203"/>
      <c r="U30" s="203"/>
      <c r="V30" s="203"/>
      <c r="W30" s="252"/>
    </row>
    <row r="31" spans="2:27" ht="15" customHeight="1" thickBot="1">
      <c r="B31" s="259"/>
      <c r="C31" s="206"/>
      <c r="D31" s="206"/>
      <c r="E31" s="206"/>
      <c r="F31" s="206"/>
      <c r="G31" s="206"/>
      <c r="H31" s="206"/>
      <c r="I31" s="206"/>
      <c r="J31" s="206"/>
      <c r="K31" s="206"/>
      <c r="L31" s="206"/>
      <c r="M31" s="206"/>
      <c r="N31" s="206"/>
      <c r="O31" s="206"/>
      <c r="P31" s="206"/>
      <c r="Q31" s="206"/>
      <c r="R31" s="206"/>
      <c r="S31" s="206"/>
      <c r="T31" s="206"/>
      <c r="U31" s="206"/>
      <c r="V31" s="206"/>
      <c r="W31" s="260"/>
    </row>
    <row r="32" spans="2:27" ht="37.5" customHeight="1" thickTop="1">
      <c r="B32" s="251" t="s">
        <v>2467</v>
      </c>
      <c r="C32" s="203"/>
      <c r="D32" s="203"/>
      <c r="E32" s="203"/>
      <c r="F32" s="203"/>
      <c r="G32" s="203"/>
      <c r="H32" s="203"/>
      <c r="I32" s="203"/>
      <c r="J32" s="203"/>
      <c r="K32" s="203"/>
      <c r="L32" s="203"/>
      <c r="M32" s="203"/>
      <c r="N32" s="203"/>
      <c r="O32" s="203"/>
      <c r="P32" s="203"/>
      <c r="Q32" s="203"/>
      <c r="R32" s="203"/>
      <c r="S32" s="203"/>
      <c r="T32" s="203"/>
      <c r="U32" s="203"/>
      <c r="V32" s="203"/>
      <c r="W32" s="252"/>
    </row>
    <row r="33" spans="2:23" ht="15.75" thickBot="1">
      <c r="B33" s="253"/>
      <c r="C33" s="254"/>
      <c r="D33" s="254"/>
      <c r="E33" s="254"/>
      <c r="F33" s="254"/>
      <c r="G33" s="254"/>
      <c r="H33" s="254"/>
      <c r="I33" s="254"/>
      <c r="J33" s="254"/>
      <c r="K33" s="254"/>
      <c r="L33" s="254"/>
      <c r="M33" s="254"/>
      <c r="N33" s="254"/>
      <c r="O33" s="254"/>
      <c r="P33" s="254"/>
      <c r="Q33" s="254"/>
      <c r="R33" s="254"/>
      <c r="S33" s="254"/>
      <c r="T33" s="254"/>
      <c r="U33" s="254"/>
      <c r="V33" s="254"/>
      <c r="W33" s="255"/>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2420</v>
      </c>
      <c r="M4" s="167" t="s">
        <v>2419</v>
      </c>
      <c r="N4" s="167"/>
      <c r="O4" s="167"/>
      <c r="P4" s="167"/>
      <c r="Q4" s="168"/>
      <c r="R4" s="17"/>
      <c r="S4" s="169" t="s">
        <v>2095</v>
      </c>
      <c r="T4" s="170"/>
      <c r="U4" s="170"/>
      <c r="V4" s="171" t="s">
        <v>2418</v>
      </c>
      <c r="W4" s="172"/>
    </row>
    <row r="5" spans="1:29" ht="15.75" customHeight="1" thickTop="1">
      <c r="B5" s="63" t="s">
        <v>10</v>
      </c>
      <c r="C5" s="160" t="s">
        <v>10</v>
      </c>
      <c r="D5" s="160"/>
      <c r="E5" s="160"/>
      <c r="F5" s="160"/>
      <c r="G5" s="160"/>
      <c r="H5" s="160"/>
      <c r="I5" s="160"/>
      <c r="J5" s="160"/>
      <c r="K5" s="160"/>
      <c r="L5" s="160"/>
      <c r="M5" s="160"/>
      <c r="N5" s="160"/>
      <c r="O5" s="160"/>
      <c r="P5" s="160"/>
      <c r="Q5" s="160"/>
      <c r="R5" s="160"/>
      <c r="S5" s="160"/>
      <c r="T5" s="160"/>
      <c r="U5" s="160"/>
      <c r="V5" s="160"/>
      <c r="W5" s="227"/>
    </row>
    <row r="6" spans="1:29" ht="30" customHeight="1" thickBot="1">
      <c r="B6" s="63" t="s">
        <v>11</v>
      </c>
      <c r="C6" s="19" t="s">
        <v>2386</v>
      </c>
      <c r="D6" s="173" t="s">
        <v>2401</v>
      </c>
      <c r="E6" s="173"/>
      <c r="F6" s="173"/>
      <c r="G6" s="173"/>
      <c r="H6" s="173"/>
      <c r="I6" s="20"/>
      <c r="J6" s="174" t="s">
        <v>14</v>
      </c>
      <c r="K6" s="174"/>
      <c r="L6" s="174" t="s">
        <v>15</v>
      </c>
      <c r="M6" s="174"/>
      <c r="N6" s="227" t="s">
        <v>10</v>
      </c>
      <c r="O6" s="227"/>
      <c r="P6" s="227"/>
      <c r="Q6" s="227"/>
      <c r="R6" s="227"/>
      <c r="S6" s="227"/>
      <c r="T6" s="227"/>
      <c r="U6" s="227"/>
      <c r="V6" s="227"/>
      <c r="W6" s="227"/>
    </row>
    <row r="7" spans="1:29" ht="30" customHeight="1" thickBot="1">
      <c r="B7" s="64"/>
      <c r="C7" s="19" t="s">
        <v>10</v>
      </c>
      <c r="D7" s="160" t="s">
        <v>10</v>
      </c>
      <c r="E7" s="160"/>
      <c r="F7" s="160"/>
      <c r="G7" s="160"/>
      <c r="H7" s="160"/>
      <c r="I7" s="20"/>
      <c r="J7" s="22" t="s">
        <v>16</v>
      </c>
      <c r="K7" s="22" t="s">
        <v>17</v>
      </c>
      <c r="L7" s="22" t="s">
        <v>16</v>
      </c>
      <c r="M7" s="22" t="s">
        <v>17</v>
      </c>
      <c r="N7" s="23"/>
      <c r="O7" s="227" t="s">
        <v>10</v>
      </c>
      <c r="P7" s="227"/>
      <c r="Q7" s="227"/>
      <c r="R7" s="227"/>
      <c r="S7" s="227"/>
      <c r="T7" s="227"/>
      <c r="U7" s="227"/>
      <c r="V7" s="227"/>
      <c r="W7" s="227"/>
    </row>
    <row r="8" spans="1:29" ht="30" customHeight="1" thickBot="1">
      <c r="B8" s="64"/>
      <c r="C8" s="19" t="s">
        <v>10</v>
      </c>
      <c r="D8" s="160" t="s">
        <v>10</v>
      </c>
      <c r="E8" s="160"/>
      <c r="F8" s="160"/>
      <c r="G8" s="160"/>
      <c r="H8" s="160"/>
      <c r="I8" s="20"/>
      <c r="J8" s="24" t="s">
        <v>18</v>
      </c>
      <c r="K8" s="24" t="s">
        <v>18</v>
      </c>
      <c r="L8" s="24" t="s">
        <v>18</v>
      </c>
      <c r="M8" s="24" t="s">
        <v>18</v>
      </c>
      <c r="N8" s="23"/>
      <c r="O8" s="20"/>
      <c r="P8" s="227" t="s">
        <v>10</v>
      </c>
      <c r="Q8" s="227"/>
      <c r="R8" s="227"/>
      <c r="S8" s="227"/>
      <c r="T8" s="227"/>
      <c r="U8" s="227"/>
      <c r="V8" s="227"/>
      <c r="W8" s="227"/>
    </row>
    <row r="9" spans="1:29" ht="25.5" customHeight="1" thickBot="1">
      <c r="B9" s="64"/>
      <c r="C9" s="160" t="s">
        <v>10</v>
      </c>
      <c r="D9" s="160"/>
      <c r="E9" s="160"/>
      <c r="F9" s="160"/>
      <c r="G9" s="160"/>
      <c r="H9" s="160"/>
      <c r="I9" s="160"/>
      <c r="J9" s="160"/>
      <c r="K9" s="160"/>
      <c r="L9" s="160"/>
      <c r="M9" s="160"/>
      <c r="N9" s="160"/>
      <c r="O9" s="160"/>
      <c r="P9" s="160"/>
      <c r="Q9" s="160"/>
      <c r="R9" s="160"/>
      <c r="S9" s="160"/>
      <c r="T9" s="160"/>
      <c r="U9" s="160"/>
      <c r="V9" s="160"/>
      <c r="W9" s="227"/>
    </row>
    <row r="10" spans="1:29" ht="153.75" customHeight="1" thickTop="1" thickBot="1">
      <c r="B10" s="25" t="s">
        <v>21</v>
      </c>
      <c r="C10" s="171" t="s">
        <v>2417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29" t="s">
        <v>24</v>
      </c>
      <c r="C13" s="176"/>
      <c r="D13" s="176"/>
      <c r="E13" s="176"/>
      <c r="F13" s="176"/>
      <c r="G13" s="176"/>
      <c r="H13" s="176"/>
      <c r="I13" s="176"/>
      <c r="J13" s="28"/>
      <c r="K13" s="176" t="s">
        <v>25</v>
      </c>
      <c r="L13" s="176"/>
      <c r="M13" s="176"/>
      <c r="N13" s="176"/>
      <c r="O13" s="176"/>
      <c r="P13" s="176"/>
      <c r="Q13" s="176"/>
      <c r="R13" s="29"/>
      <c r="S13" s="176" t="s">
        <v>26</v>
      </c>
      <c r="T13" s="176"/>
      <c r="U13" s="176"/>
      <c r="V13" s="176"/>
      <c r="W13" s="230"/>
    </row>
    <row r="14" spans="1:29" ht="69" customHeight="1">
      <c r="B14" s="63" t="s">
        <v>27</v>
      </c>
      <c r="C14" s="173" t="s">
        <v>10</v>
      </c>
      <c r="D14" s="173"/>
      <c r="E14" s="173"/>
      <c r="F14" s="173"/>
      <c r="G14" s="173"/>
      <c r="H14" s="173"/>
      <c r="I14" s="173"/>
      <c r="J14" s="30"/>
      <c r="K14" s="30" t="s">
        <v>28</v>
      </c>
      <c r="L14" s="173" t="s">
        <v>10</v>
      </c>
      <c r="M14" s="173"/>
      <c r="N14" s="173"/>
      <c r="O14" s="173"/>
      <c r="P14" s="173"/>
      <c r="Q14" s="173"/>
      <c r="R14" s="20"/>
      <c r="S14" s="30" t="s">
        <v>29</v>
      </c>
      <c r="T14" s="228" t="s">
        <v>2397</v>
      </c>
      <c r="U14" s="228"/>
      <c r="V14" s="228"/>
      <c r="W14" s="228"/>
    </row>
    <row r="15" spans="1:29" ht="86.25" customHeight="1">
      <c r="B15" s="63" t="s">
        <v>31</v>
      </c>
      <c r="C15" s="173" t="s">
        <v>10</v>
      </c>
      <c r="D15" s="173"/>
      <c r="E15" s="173"/>
      <c r="F15" s="173"/>
      <c r="G15" s="173"/>
      <c r="H15" s="173"/>
      <c r="I15" s="173"/>
      <c r="J15" s="30"/>
      <c r="K15" s="30" t="s">
        <v>31</v>
      </c>
      <c r="L15" s="173" t="s">
        <v>10</v>
      </c>
      <c r="M15" s="173"/>
      <c r="N15" s="173"/>
      <c r="O15" s="173"/>
      <c r="P15" s="173"/>
      <c r="Q15" s="173"/>
      <c r="R15" s="20"/>
      <c r="S15" s="30" t="s">
        <v>32</v>
      </c>
      <c r="T15" s="228" t="s">
        <v>10</v>
      </c>
      <c r="U15" s="228"/>
      <c r="V15" s="228"/>
      <c r="W15" s="228"/>
    </row>
    <row r="16" spans="1:29" ht="25.5" customHeight="1" thickBot="1">
      <c r="B16" s="62" t="s">
        <v>33</v>
      </c>
      <c r="C16" s="179" t="s">
        <v>10</v>
      </c>
      <c r="D16" s="179"/>
      <c r="E16" s="179"/>
      <c r="F16" s="179"/>
      <c r="G16" s="179"/>
      <c r="H16" s="179"/>
      <c r="I16" s="179"/>
      <c r="J16" s="179"/>
      <c r="K16" s="179"/>
      <c r="L16" s="179"/>
      <c r="M16" s="179"/>
      <c r="N16" s="179"/>
      <c r="O16" s="179"/>
      <c r="P16" s="179"/>
      <c r="Q16" s="179"/>
      <c r="R16" s="179"/>
      <c r="S16" s="179"/>
      <c r="T16" s="179"/>
      <c r="U16" s="179"/>
      <c r="V16" s="179"/>
      <c r="W16" s="231"/>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32" t="s">
        <v>35</v>
      </c>
      <c r="C18" s="182"/>
      <c r="D18" s="182"/>
      <c r="E18" s="182"/>
      <c r="F18" s="182"/>
      <c r="G18" s="182"/>
      <c r="H18" s="182"/>
      <c r="I18" s="182"/>
      <c r="J18" s="182"/>
      <c r="K18" s="182"/>
      <c r="L18" s="182"/>
      <c r="M18" s="182"/>
      <c r="N18" s="182"/>
      <c r="O18" s="182"/>
      <c r="P18" s="182"/>
      <c r="Q18" s="182"/>
      <c r="R18" s="182"/>
      <c r="S18" s="182"/>
      <c r="T18" s="183"/>
      <c r="U18" s="184" t="s">
        <v>36</v>
      </c>
      <c r="V18" s="185"/>
      <c r="W18" s="233"/>
    </row>
    <row r="19" spans="2:27" ht="12.75" customHeight="1">
      <c r="B19" s="240"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236" t="s">
        <v>45</v>
      </c>
    </row>
    <row r="20" spans="2:27" ht="27" customHeight="1" thickBot="1">
      <c r="B20" s="241"/>
      <c r="C20" s="235"/>
      <c r="D20" s="235"/>
      <c r="E20" s="235"/>
      <c r="F20" s="235"/>
      <c r="G20" s="235"/>
      <c r="H20" s="235"/>
      <c r="I20" s="235"/>
      <c r="J20" s="235"/>
      <c r="K20" s="235"/>
      <c r="L20" s="235"/>
      <c r="M20" s="235"/>
      <c r="N20" s="235"/>
      <c r="O20" s="235"/>
      <c r="P20" s="235"/>
      <c r="Q20" s="235"/>
      <c r="R20" s="235"/>
      <c r="S20" s="235"/>
      <c r="T20" s="242"/>
      <c r="U20" s="234"/>
      <c r="V20" s="235"/>
      <c r="W20" s="237"/>
      <c r="Z20" s="32" t="s">
        <v>10</v>
      </c>
      <c r="AA20" s="32" t="s">
        <v>46</v>
      </c>
    </row>
    <row r="21" spans="2:27" ht="56.25" customHeight="1">
      <c r="B21" s="243" t="s">
        <v>2416</v>
      </c>
      <c r="C21" s="199"/>
      <c r="D21" s="199"/>
      <c r="E21" s="199"/>
      <c r="F21" s="199"/>
      <c r="G21" s="199"/>
      <c r="H21" s="199"/>
      <c r="I21" s="199"/>
      <c r="J21" s="199"/>
      <c r="K21" s="199"/>
      <c r="L21" s="199"/>
      <c r="M21" s="200" t="s">
        <v>2386</v>
      </c>
      <c r="N21" s="200"/>
      <c r="O21" s="200" t="s">
        <v>48</v>
      </c>
      <c r="P21" s="200"/>
      <c r="Q21" s="201" t="s">
        <v>385</v>
      </c>
      <c r="R21" s="201"/>
      <c r="S21" s="33" t="s">
        <v>2415</v>
      </c>
      <c r="T21" s="33" t="s">
        <v>54</v>
      </c>
      <c r="U21" s="33" t="s">
        <v>54</v>
      </c>
      <c r="V21" s="33" t="str">
        <f>+IF(ISERR(U21/T21*100),"N/A",ROUND(U21/T21*100,2))</f>
        <v>N/A</v>
      </c>
      <c r="W21" s="61" t="str">
        <f>+IF(ISERR(U21/S21*100),"N/A",ROUND(U21/S21*100,2))</f>
        <v>N/A</v>
      </c>
    </row>
    <row r="22" spans="2:27" ht="56.25" customHeight="1" thickBot="1">
      <c r="B22" s="243" t="s">
        <v>2414</v>
      </c>
      <c r="C22" s="199"/>
      <c r="D22" s="199"/>
      <c r="E22" s="199"/>
      <c r="F22" s="199"/>
      <c r="G22" s="199"/>
      <c r="H22" s="199"/>
      <c r="I22" s="199"/>
      <c r="J22" s="199"/>
      <c r="K22" s="199"/>
      <c r="L22" s="199"/>
      <c r="M22" s="200" t="s">
        <v>2386</v>
      </c>
      <c r="N22" s="200"/>
      <c r="O22" s="200" t="s">
        <v>2413</v>
      </c>
      <c r="P22" s="200"/>
      <c r="Q22" s="201" t="s">
        <v>49</v>
      </c>
      <c r="R22" s="201"/>
      <c r="S22" s="33" t="s">
        <v>2412</v>
      </c>
      <c r="T22" s="33" t="s">
        <v>2411</v>
      </c>
      <c r="U22" s="33" t="s">
        <v>2410</v>
      </c>
      <c r="V22" s="33">
        <f>+IF(ISERR(U22/T22*100),"N/A",ROUND(U22/T22*100,2))</f>
        <v>6.03</v>
      </c>
      <c r="W22" s="61">
        <f>+IF(ISERR(U22/S22*100),"N/A",ROUND(U22/S22*100,2))</f>
        <v>6.03</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47"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233"/>
    </row>
    <row r="25" spans="2:27" ht="30.75" customHeight="1" thickBot="1">
      <c r="B25" s="248"/>
      <c r="C25" s="249"/>
      <c r="D25" s="249"/>
      <c r="E25" s="249"/>
      <c r="F25" s="249"/>
      <c r="G25" s="249"/>
      <c r="H25" s="249"/>
      <c r="I25" s="249"/>
      <c r="J25" s="249"/>
      <c r="K25" s="249"/>
      <c r="L25" s="249"/>
      <c r="M25" s="249"/>
      <c r="N25" s="249"/>
      <c r="O25" s="249"/>
      <c r="P25" s="249"/>
      <c r="Q25" s="250"/>
      <c r="R25" s="60" t="s">
        <v>65</v>
      </c>
      <c r="S25" s="60" t="s">
        <v>65</v>
      </c>
      <c r="T25" s="60" t="s">
        <v>48</v>
      </c>
      <c r="U25" s="60" t="s">
        <v>65</v>
      </c>
      <c r="V25" s="60" t="s">
        <v>66</v>
      </c>
      <c r="W25" s="59" t="s">
        <v>52</v>
      </c>
      <c r="Y25" s="35"/>
    </row>
    <row r="26" spans="2:27" ht="23.25" customHeight="1" thickBot="1">
      <c r="B26" s="256" t="s">
        <v>67</v>
      </c>
      <c r="C26" s="218"/>
      <c r="D26" s="218"/>
      <c r="E26" s="40" t="s">
        <v>2384</v>
      </c>
      <c r="F26" s="40"/>
      <c r="G26" s="40"/>
      <c r="H26" s="41"/>
      <c r="I26" s="41"/>
      <c r="J26" s="41"/>
      <c r="K26" s="41"/>
      <c r="L26" s="41"/>
      <c r="M26" s="41"/>
      <c r="N26" s="41"/>
      <c r="O26" s="41"/>
      <c r="P26" s="42"/>
      <c r="Q26" s="42"/>
      <c r="R26" s="43" t="s">
        <v>2409</v>
      </c>
      <c r="S26" s="44" t="s">
        <v>10</v>
      </c>
      <c r="T26" s="42"/>
      <c r="U26" s="44" t="s">
        <v>2407</v>
      </c>
      <c r="V26" s="42"/>
      <c r="W26" s="58">
        <f>+IF(ISERR(U26/R26*100),"N/A",ROUND(U26/R26*100,2))</f>
        <v>68.44</v>
      </c>
    </row>
    <row r="27" spans="2:27" ht="26.25" customHeight="1" thickBot="1">
      <c r="B27" s="257" t="s">
        <v>70</v>
      </c>
      <c r="C27" s="258"/>
      <c r="D27" s="258"/>
      <c r="E27" s="57" t="s">
        <v>2384</v>
      </c>
      <c r="F27" s="57"/>
      <c r="G27" s="57"/>
      <c r="H27" s="56"/>
      <c r="I27" s="56"/>
      <c r="J27" s="56"/>
      <c r="K27" s="56"/>
      <c r="L27" s="56"/>
      <c r="M27" s="56"/>
      <c r="N27" s="56"/>
      <c r="O27" s="56"/>
      <c r="P27" s="55"/>
      <c r="Q27" s="55"/>
      <c r="R27" s="54" t="s">
        <v>2409</v>
      </c>
      <c r="S27" s="53" t="s">
        <v>2408</v>
      </c>
      <c r="T27" s="53">
        <f>+IF(ISERR(S27/R27*100),"N/A",ROUND(S27/R27*100,2))</f>
        <v>99.64</v>
      </c>
      <c r="U27" s="53" t="s">
        <v>2407</v>
      </c>
      <c r="V27" s="53">
        <f>+IF(ISERR(U27/S27*100),"N/A",ROUND(U27/S27*100,2))</f>
        <v>68.69</v>
      </c>
      <c r="W27" s="52">
        <f>+IF(ISERR(U27/R27*100),"N/A",ROUND(U27/R27*100,2))</f>
        <v>68.44</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51" t="s">
        <v>2406</v>
      </c>
      <c r="C29" s="203"/>
      <c r="D29" s="203"/>
      <c r="E29" s="203"/>
      <c r="F29" s="203"/>
      <c r="G29" s="203"/>
      <c r="H29" s="203"/>
      <c r="I29" s="203"/>
      <c r="J29" s="203"/>
      <c r="K29" s="203"/>
      <c r="L29" s="203"/>
      <c r="M29" s="203"/>
      <c r="N29" s="203"/>
      <c r="O29" s="203"/>
      <c r="P29" s="203"/>
      <c r="Q29" s="203"/>
      <c r="R29" s="203"/>
      <c r="S29" s="203"/>
      <c r="T29" s="203"/>
      <c r="U29" s="203"/>
      <c r="V29" s="203"/>
      <c r="W29" s="252"/>
    </row>
    <row r="30" spans="2:27" ht="51.75" customHeight="1" thickBot="1">
      <c r="B30" s="259"/>
      <c r="C30" s="206"/>
      <c r="D30" s="206"/>
      <c r="E30" s="206"/>
      <c r="F30" s="206"/>
      <c r="G30" s="206"/>
      <c r="H30" s="206"/>
      <c r="I30" s="206"/>
      <c r="J30" s="206"/>
      <c r="K30" s="206"/>
      <c r="L30" s="206"/>
      <c r="M30" s="206"/>
      <c r="N30" s="206"/>
      <c r="O30" s="206"/>
      <c r="P30" s="206"/>
      <c r="Q30" s="206"/>
      <c r="R30" s="206"/>
      <c r="S30" s="206"/>
      <c r="T30" s="206"/>
      <c r="U30" s="206"/>
      <c r="V30" s="206"/>
      <c r="W30" s="260"/>
    </row>
    <row r="31" spans="2:27" ht="37.5" customHeight="1" thickTop="1">
      <c r="B31" s="251" t="s">
        <v>2405</v>
      </c>
      <c r="C31" s="203"/>
      <c r="D31" s="203"/>
      <c r="E31" s="203"/>
      <c r="F31" s="203"/>
      <c r="G31" s="203"/>
      <c r="H31" s="203"/>
      <c r="I31" s="203"/>
      <c r="J31" s="203"/>
      <c r="K31" s="203"/>
      <c r="L31" s="203"/>
      <c r="M31" s="203"/>
      <c r="N31" s="203"/>
      <c r="O31" s="203"/>
      <c r="P31" s="203"/>
      <c r="Q31" s="203"/>
      <c r="R31" s="203"/>
      <c r="S31" s="203"/>
      <c r="T31" s="203"/>
      <c r="U31" s="203"/>
      <c r="V31" s="203"/>
      <c r="W31" s="252"/>
    </row>
    <row r="32" spans="2:27" ht="39.75" customHeight="1" thickBot="1">
      <c r="B32" s="259"/>
      <c r="C32" s="206"/>
      <c r="D32" s="206"/>
      <c r="E32" s="206"/>
      <c r="F32" s="206"/>
      <c r="G32" s="206"/>
      <c r="H32" s="206"/>
      <c r="I32" s="206"/>
      <c r="J32" s="206"/>
      <c r="K32" s="206"/>
      <c r="L32" s="206"/>
      <c r="M32" s="206"/>
      <c r="N32" s="206"/>
      <c r="O32" s="206"/>
      <c r="P32" s="206"/>
      <c r="Q32" s="206"/>
      <c r="R32" s="206"/>
      <c r="S32" s="206"/>
      <c r="T32" s="206"/>
      <c r="U32" s="206"/>
      <c r="V32" s="206"/>
      <c r="W32" s="260"/>
    </row>
    <row r="33" spans="2:23" ht="37.5" customHeight="1" thickTop="1">
      <c r="B33" s="251" t="s">
        <v>2378</v>
      </c>
      <c r="C33" s="203"/>
      <c r="D33" s="203"/>
      <c r="E33" s="203"/>
      <c r="F33" s="203"/>
      <c r="G33" s="203"/>
      <c r="H33" s="203"/>
      <c r="I33" s="203"/>
      <c r="J33" s="203"/>
      <c r="K33" s="203"/>
      <c r="L33" s="203"/>
      <c r="M33" s="203"/>
      <c r="N33" s="203"/>
      <c r="O33" s="203"/>
      <c r="P33" s="203"/>
      <c r="Q33" s="203"/>
      <c r="R33" s="203"/>
      <c r="S33" s="203"/>
      <c r="T33" s="203"/>
      <c r="U33" s="203"/>
      <c r="V33" s="203"/>
      <c r="W33" s="252"/>
    </row>
    <row r="34" spans="2:23" ht="15.75" thickBot="1">
      <c r="B34" s="253"/>
      <c r="C34" s="254"/>
      <c r="D34" s="254"/>
      <c r="E34" s="254"/>
      <c r="F34" s="254"/>
      <c r="G34" s="254"/>
      <c r="H34" s="254"/>
      <c r="I34" s="254"/>
      <c r="J34" s="254"/>
      <c r="K34" s="254"/>
      <c r="L34" s="254"/>
      <c r="M34" s="254"/>
      <c r="N34" s="254"/>
      <c r="O34" s="254"/>
      <c r="P34" s="254"/>
      <c r="Q34" s="254"/>
      <c r="R34" s="254"/>
      <c r="S34" s="254"/>
      <c r="T34" s="254"/>
      <c r="U34" s="254"/>
      <c r="V34" s="254"/>
      <c r="W34" s="255"/>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75" customHeight="1" thickTop="1" thickBot="1">
      <c r="A4" s="13"/>
      <c r="B4" s="14" t="s">
        <v>3</v>
      </c>
      <c r="C4" s="15" t="s">
        <v>1796</v>
      </c>
      <c r="D4" s="164" t="s">
        <v>1795</v>
      </c>
      <c r="E4" s="164"/>
      <c r="F4" s="164"/>
      <c r="G4" s="164"/>
      <c r="H4" s="165"/>
      <c r="I4" s="16"/>
      <c r="J4" s="166" t="s">
        <v>6</v>
      </c>
      <c r="K4" s="164"/>
      <c r="L4" s="15" t="s">
        <v>1818</v>
      </c>
      <c r="M4" s="167" t="s">
        <v>1817</v>
      </c>
      <c r="N4" s="167"/>
      <c r="O4" s="167"/>
      <c r="P4" s="167"/>
      <c r="Q4" s="168"/>
      <c r="R4" s="17"/>
      <c r="S4" s="169" t="s">
        <v>2095</v>
      </c>
      <c r="T4" s="170"/>
      <c r="U4" s="170"/>
      <c r="V4" s="171" t="s">
        <v>1816</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1801</v>
      </c>
      <c r="D6" s="173" t="s">
        <v>1815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1814</v>
      </c>
      <c r="K8" s="24" t="s">
        <v>1813</v>
      </c>
      <c r="L8" s="24" t="s">
        <v>552</v>
      </c>
      <c r="M8" s="24" t="s">
        <v>1812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95.25" customHeight="1" thickTop="1" thickBot="1">
      <c r="B10" s="25" t="s">
        <v>21</v>
      </c>
      <c r="C10" s="171" t="s">
        <v>1811</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1810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1809</v>
      </c>
      <c r="C21" s="199"/>
      <c r="D21" s="199"/>
      <c r="E21" s="199"/>
      <c r="F21" s="199"/>
      <c r="G21" s="199"/>
      <c r="H21" s="199"/>
      <c r="I21" s="199"/>
      <c r="J21" s="199"/>
      <c r="K21" s="199"/>
      <c r="L21" s="199"/>
      <c r="M21" s="200" t="s">
        <v>1801</v>
      </c>
      <c r="N21" s="200"/>
      <c r="O21" s="200" t="s">
        <v>48</v>
      </c>
      <c r="P21" s="200"/>
      <c r="Q21" s="201" t="s">
        <v>49</v>
      </c>
      <c r="R21" s="201"/>
      <c r="S21" s="33" t="s">
        <v>1470</v>
      </c>
      <c r="T21" s="33" t="s">
        <v>1808</v>
      </c>
      <c r="U21" s="33" t="s">
        <v>1807</v>
      </c>
      <c r="V21" s="33">
        <f>+IF(ISERR(U21/T21*100),"N/A",ROUND(U21/T21*100,2))</f>
        <v>1.1399999999999999</v>
      </c>
      <c r="W21" s="34">
        <f>+IF(ISERR(U21/S21*100),"N/A",ROUND(U21/S21*100,2))</f>
        <v>0.97</v>
      </c>
    </row>
    <row r="22" spans="2:27" ht="56.25" customHeight="1">
      <c r="B22" s="198" t="s">
        <v>1806</v>
      </c>
      <c r="C22" s="199"/>
      <c r="D22" s="199"/>
      <c r="E22" s="199"/>
      <c r="F22" s="199"/>
      <c r="G22" s="199"/>
      <c r="H22" s="199"/>
      <c r="I22" s="199"/>
      <c r="J22" s="199"/>
      <c r="K22" s="199"/>
      <c r="L22" s="199"/>
      <c r="M22" s="200" t="s">
        <v>1801</v>
      </c>
      <c r="N22" s="200"/>
      <c r="O22" s="200" t="s">
        <v>48</v>
      </c>
      <c r="P22" s="200"/>
      <c r="Q22" s="201" t="s">
        <v>49</v>
      </c>
      <c r="R22" s="201"/>
      <c r="S22" s="33" t="s">
        <v>1805</v>
      </c>
      <c r="T22" s="33" t="s">
        <v>1804</v>
      </c>
      <c r="U22" s="33" t="s">
        <v>1803</v>
      </c>
      <c r="V22" s="33">
        <f>+IF(ISERR(U22/T22*100),"N/A",ROUND(U22/T22*100,2))</f>
        <v>2.13</v>
      </c>
      <c r="W22" s="34">
        <f>+IF(ISERR(U22/S22*100),"N/A",ROUND(U22/S22*100,2))</f>
        <v>1.62</v>
      </c>
    </row>
    <row r="23" spans="2:27" ht="56.25" customHeight="1" thickBot="1">
      <c r="B23" s="198" t="s">
        <v>1802</v>
      </c>
      <c r="C23" s="199"/>
      <c r="D23" s="199"/>
      <c r="E23" s="199"/>
      <c r="F23" s="199"/>
      <c r="G23" s="199"/>
      <c r="H23" s="199"/>
      <c r="I23" s="199"/>
      <c r="J23" s="199"/>
      <c r="K23" s="199"/>
      <c r="L23" s="199"/>
      <c r="M23" s="200" t="s">
        <v>1801</v>
      </c>
      <c r="N23" s="200"/>
      <c r="O23" s="200" t="s">
        <v>48</v>
      </c>
      <c r="P23" s="200"/>
      <c r="Q23" s="201" t="s">
        <v>49</v>
      </c>
      <c r="R23" s="201"/>
      <c r="S23" s="33" t="s">
        <v>50</v>
      </c>
      <c r="T23" s="33" t="s">
        <v>50</v>
      </c>
      <c r="U23" s="33" t="s">
        <v>103</v>
      </c>
      <c r="V23" s="33">
        <f>+IF(ISERR(U23/T23*100),"N/A",ROUND(U23/T23*100,2))</f>
        <v>0</v>
      </c>
      <c r="W23" s="34">
        <f>+IF(ISERR(U23/S23*100),"N/A",ROUND(U23/S23*100,2))</f>
        <v>0</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1799</v>
      </c>
      <c r="F27" s="40"/>
      <c r="G27" s="40"/>
      <c r="H27" s="41"/>
      <c r="I27" s="41"/>
      <c r="J27" s="41"/>
      <c r="K27" s="41"/>
      <c r="L27" s="41"/>
      <c r="M27" s="41"/>
      <c r="N27" s="41"/>
      <c r="O27" s="41"/>
      <c r="P27" s="42"/>
      <c r="Q27" s="42"/>
      <c r="R27" s="43" t="s">
        <v>1800</v>
      </c>
      <c r="S27" s="44" t="s">
        <v>10</v>
      </c>
      <c r="T27" s="42"/>
      <c r="U27" s="44" t="s">
        <v>1266</v>
      </c>
      <c r="V27" s="42"/>
      <c r="W27" s="45">
        <f>+IF(ISERR(U27/R27*100),"N/A",ROUND(U27/R27*100,2))</f>
        <v>1.79</v>
      </c>
    </row>
    <row r="28" spans="2:27" ht="26.25" customHeight="1" thickBot="1">
      <c r="B28" s="219" t="s">
        <v>70</v>
      </c>
      <c r="C28" s="220"/>
      <c r="D28" s="220"/>
      <c r="E28" s="46" t="s">
        <v>1799</v>
      </c>
      <c r="F28" s="46"/>
      <c r="G28" s="46"/>
      <c r="H28" s="47"/>
      <c r="I28" s="47"/>
      <c r="J28" s="47"/>
      <c r="K28" s="47"/>
      <c r="L28" s="47"/>
      <c r="M28" s="47"/>
      <c r="N28" s="47"/>
      <c r="O28" s="47"/>
      <c r="P28" s="48"/>
      <c r="Q28" s="48"/>
      <c r="R28" s="49" t="s">
        <v>1798</v>
      </c>
      <c r="S28" s="50" t="s">
        <v>1797</v>
      </c>
      <c r="T28" s="50">
        <f>+IF(ISERR(S28/R28*100),"N/A",ROUND(S28/R28*100,2))</f>
        <v>94.73</v>
      </c>
      <c r="U28" s="50" t="s">
        <v>1266</v>
      </c>
      <c r="V28" s="50">
        <f>+IF(ISERR(U28/S28*100),"N/A",ROUND(U28/S28*100,2))</f>
        <v>1.7</v>
      </c>
      <c r="W28" s="51">
        <f>+IF(ISERR(U28/R28*100),"N/A",ROUND(U28/R28*100,2))</f>
        <v>1.61</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2147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13.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2148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69.7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2149</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6"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1796</v>
      </c>
      <c r="D4" s="164" t="s">
        <v>1795</v>
      </c>
      <c r="E4" s="164"/>
      <c r="F4" s="164"/>
      <c r="G4" s="164"/>
      <c r="H4" s="165"/>
      <c r="I4" s="16"/>
      <c r="J4" s="166" t="s">
        <v>6</v>
      </c>
      <c r="K4" s="164"/>
      <c r="L4" s="15" t="s">
        <v>1830</v>
      </c>
      <c r="M4" s="167" t="s">
        <v>1829</v>
      </c>
      <c r="N4" s="167"/>
      <c r="O4" s="167"/>
      <c r="P4" s="167"/>
      <c r="Q4" s="168"/>
      <c r="R4" s="17"/>
      <c r="S4" s="169" t="s">
        <v>2095</v>
      </c>
      <c r="T4" s="170"/>
      <c r="U4" s="170"/>
      <c r="V4" s="171" t="s">
        <v>1828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1801</v>
      </c>
      <c r="D6" s="173" t="s">
        <v>1815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1827</v>
      </c>
      <c r="K8" s="24" t="s">
        <v>1826</v>
      </c>
      <c r="L8" s="24" t="s">
        <v>1825</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36.25" customHeight="1" thickTop="1" thickBot="1">
      <c r="B10" s="25" t="s">
        <v>21</v>
      </c>
      <c r="C10" s="171" t="s">
        <v>1824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1810</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1823</v>
      </c>
      <c r="C21" s="199"/>
      <c r="D21" s="199"/>
      <c r="E21" s="199"/>
      <c r="F21" s="199"/>
      <c r="G21" s="199"/>
      <c r="H21" s="199"/>
      <c r="I21" s="199"/>
      <c r="J21" s="199"/>
      <c r="K21" s="199"/>
      <c r="L21" s="199"/>
      <c r="M21" s="200" t="s">
        <v>1801</v>
      </c>
      <c r="N21" s="200"/>
      <c r="O21" s="200" t="s">
        <v>48</v>
      </c>
      <c r="P21" s="200"/>
      <c r="Q21" s="201" t="s">
        <v>385</v>
      </c>
      <c r="R21" s="201"/>
      <c r="S21" s="33" t="s">
        <v>1108</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1799</v>
      </c>
      <c r="F25" s="40"/>
      <c r="G25" s="40"/>
      <c r="H25" s="41"/>
      <c r="I25" s="41"/>
      <c r="J25" s="41"/>
      <c r="K25" s="41"/>
      <c r="L25" s="41"/>
      <c r="M25" s="41"/>
      <c r="N25" s="41"/>
      <c r="O25" s="41"/>
      <c r="P25" s="42"/>
      <c r="Q25" s="42"/>
      <c r="R25" s="43" t="s">
        <v>1822</v>
      </c>
      <c r="S25" s="44" t="s">
        <v>10</v>
      </c>
      <c r="T25" s="42"/>
      <c r="U25" s="44" t="s">
        <v>1819</v>
      </c>
      <c r="V25" s="42"/>
      <c r="W25" s="45">
        <f>+IF(ISERR(U25/R25*100),"N/A",ROUND(U25/R25*100,2))</f>
        <v>22.3</v>
      </c>
    </row>
    <row r="26" spans="2:27" ht="26.25" customHeight="1" thickBot="1">
      <c r="B26" s="219" t="s">
        <v>70</v>
      </c>
      <c r="C26" s="220"/>
      <c r="D26" s="220"/>
      <c r="E26" s="46" t="s">
        <v>1799</v>
      </c>
      <c r="F26" s="46"/>
      <c r="G26" s="46"/>
      <c r="H26" s="47"/>
      <c r="I26" s="47"/>
      <c r="J26" s="47"/>
      <c r="K26" s="47"/>
      <c r="L26" s="47"/>
      <c r="M26" s="47"/>
      <c r="N26" s="47"/>
      <c r="O26" s="47"/>
      <c r="P26" s="48"/>
      <c r="Q26" s="48"/>
      <c r="R26" s="49" t="s">
        <v>1821</v>
      </c>
      <c r="S26" s="50" t="s">
        <v>1820</v>
      </c>
      <c r="T26" s="50">
        <f>+IF(ISERR(S26/R26*100),"N/A",ROUND(S26/R26*100,2))</f>
        <v>93.39</v>
      </c>
      <c r="U26" s="50" t="s">
        <v>1819</v>
      </c>
      <c r="V26" s="50">
        <f>+IF(ISERR(U26/S26*100),"N/A",ROUND(U26/S26*100,2))</f>
        <v>20.94</v>
      </c>
      <c r="W26" s="51">
        <f>+IF(ISERR(U26/R26*100),"N/A",ROUND(U26/R26*100,2))</f>
        <v>19.55</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2144</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6.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2145</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6.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2146</v>
      </c>
      <c r="C32" s="203"/>
      <c r="D32" s="203"/>
      <c r="E32" s="203"/>
      <c r="F32" s="203"/>
      <c r="G32" s="203"/>
      <c r="H32" s="203"/>
      <c r="I32" s="203"/>
      <c r="J32" s="203"/>
      <c r="K32" s="203"/>
      <c r="L32" s="203"/>
      <c r="M32" s="203"/>
      <c r="N32" s="203"/>
      <c r="O32" s="203"/>
      <c r="P32" s="203"/>
      <c r="Q32" s="203"/>
      <c r="R32" s="203"/>
      <c r="S32" s="203"/>
      <c r="T32" s="203"/>
      <c r="U32" s="203"/>
      <c r="V32" s="203"/>
      <c r="W32" s="204"/>
    </row>
    <row r="33" spans="2:23" ht="42.7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1825</v>
      </c>
      <c r="D4" s="164" t="s">
        <v>1851</v>
      </c>
      <c r="E4" s="164"/>
      <c r="F4" s="164"/>
      <c r="G4" s="164"/>
      <c r="H4" s="165"/>
      <c r="I4" s="16"/>
      <c r="J4" s="166" t="s">
        <v>6</v>
      </c>
      <c r="K4" s="164"/>
      <c r="L4" s="15" t="s">
        <v>1850</v>
      </c>
      <c r="M4" s="167" t="s">
        <v>1849</v>
      </c>
      <c r="N4" s="167"/>
      <c r="O4" s="167"/>
      <c r="P4" s="167"/>
      <c r="Q4" s="168"/>
      <c r="R4" s="17"/>
      <c r="S4" s="169" t="s">
        <v>2095</v>
      </c>
      <c r="T4" s="170"/>
      <c r="U4" s="170"/>
      <c r="V4" s="171" t="s">
        <v>1848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1415</v>
      </c>
      <c r="D6" s="173" t="s">
        <v>1847</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1365</v>
      </c>
      <c r="D7" s="160" t="s">
        <v>1846</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1845</v>
      </c>
      <c r="K8" s="24" t="s">
        <v>1844</v>
      </c>
      <c r="L8" s="24" t="s">
        <v>1843</v>
      </c>
      <c r="M8" s="24" t="s">
        <v>1842</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1841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1840</v>
      </c>
      <c r="C21" s="199"/>
      <c r="D21" s="199"/>
      <c r="E21" s="199"/>
      <c r="F21" s="199"/>
      <c r="G21" s="199"/>
      <c r="H21" s="199"/>
      <c r="I21" s="199"/>
      <c r="J21" s="199"/>
      <c r="K21" s="199"/>
      <c r="L21" s="199"/>
      <c r="M21" s="200" t="s">
        <v>1365</v>
      </c>
      <c r="N21" s="200"/>
      <c r="O21" s="200" t="s">
        <v>48</v>
      </c>
      <c r="P21" s="200"/>
      <c r="Q21" s="201" t="s">
        <v>49</v>
      </c>
      <c r="R21" s="201"/>
      <c r="S21" s="33" t="s">
        <v>50</v>
      </c>
      <c r="T21" s="33" t="s">
        <v>745</v>
      </c>
      <c r="U21" s="33" t="s">
        <v>1838</v>
      </c>
      <c r="V21" s="33">
        <f>+IF(ISERR(U21/T21*100),"N/A",ROUND(U21/T21*100,2))</f>
        <v>60.23</v>
      </c>
      <c r="W21" s="34">
        <f>+IF(ISERR(U21/S21*100),"N/A",ROUND(U21/S21*100,2))</f>
        <v>53</v>
      </c>
    </row>
    <row r="22" spans="2:27" ht="56.25" customHeight="1" thickBot="1">
      <c r="B22" s="198" t="s">
        <v>1839</v>
      </c>
      <c r="C22" s="199"/>
      <c r="D22" s="199"/>
      <c r="E22" s="199"/>
      <c r="F22" s="199"/>
      <c r="G22" s="199"/>
      <c r="H22" s="199"/>
      <c r="I22" s="199"/>
      <c r="J22" s="199"/>
      <c r="K22" s="199"/>
      <c r="L22" s="199"/>
      <c r="M22" s="200" t="s">
        <v>1415</v>
      </c>
      <c r="N22" s="200"/>
      <c r="O22" s="200" t="s">
        <v>48</v>
      </c>
      <c r="P22" s="200"/>
      <c r="Q22" s="201" t="s">
        <v>49</v>
      </c>
      <c r="R22" s="201"/>
      <c r="S22" s="33" t="s">
        <v>1838</v>
      </c>
      <c r="T22" s="33" t="s">
        <v>1837</v>
      </c>
      <c r="U22" s="33" t="s">
        <v>1837</v>
      </c>
      <c r="V22" s="33">
        <f>+IF(ISERR(U22/T22*100),"N/A",ROUND(U22/T22*100,2))</f>
        <v>100</v>
      </c>
      <c r="W22" s="34">
        <f>+IF(ISERR(U22/S22*100),"N/A",ROUND(U22/S22*100,2))</f>
        <v>98.11</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1364</v>
      </c>
      <c r="F26" s="40"/>
      <c r="G26" s="40"/>
      <c r="H26" s="41"/>
      <c r="I26" s="41"/>
      <c r="J26" s="41"/>
      <c r="K26" s="41"/>
      <c r="L26" s="41"/>
      <c r="M26" s="41"/>
      <c r="N26" s="41"/>
      <c r="O26" s="41"/>
      <c r="P26" s="42"/>
      <c r="Q26" s="42"/>
      <c r="R26" s="43" t="s">
        <v>1836</v>
      </c>
      <c r="S26" s="44" t="s">
        <v>10</v>
      </c>
      <c r="T26" s="42"/>
      <c r="U26" s="44" t="s">
        <v>1834</v>
      </c>
      <c r="V26" s="42"/>
      <c r="W26" s="45">
        <f>+IF(ISERR(U26/R26*100),"N/A",ROUND(U26/R26*100,2))</f>
        <v>37.6</v>
      </c>
    </row>
    <row r="27" spans="2:27" ht="26.25" customHeight="1">
      <c r="B27" s="219" t="s">
        <v>70</v>
      </c>
      <c r="C27" s="220"/>
      <c r="D27" s="220"/>
      <c r="E27" s="46" t="s">
        <v>1364</v>
      </c>
      <c r="F27" s="46"/>
      <c r="G27" s="46"/>
      <c r="H27" s="47"/>
      <c r="I27" s="47"/>
      <c r="J27" s="47"/>
      <c r="K27" s="47"/>
      <c r="L27" s="47"/>
      <c r="M27" s="47"/>
      <c r="N27" s="47"/>
      <c r="O27" s="47"/>
      <c r="P27" s="48"/>
      <c r="Q27" s="48"/>
      <c r="R27" s="49" t="s">
        <v>1835</v>
      </c>
      <c r="S27" s="50" t="s">
        <v>1834</v>
      </c>
      <c r="T27" s="50">
        <f>+IF(ISERR(S27/R27*100),"N/A",ROUND(S27/R27*100,2))</f>
        <v>99.81</v>
      </c>
      <c r="U27" s="50" t="s">
        <v>1834</v>
      </c>
      <c r="V27" s="50">
        <f>+IF(ISERR(U27/S27*100),"N/A",ROUND(U27/S27*100,2))</f>
        <v>100</v>
      </c>
      <c r="W27" s="51">
        <f>+IF(ISERR(U27/R27*100),"N/A",ROUND(U27/R27*100,2))</f>
        <v>99.81</v>
      </c>
    </row>
    <row r="28" spans="2:27" ht="23.25" customHeight="1" thickBot="1">
      <c r="B28" s="217" t="s">
        <v>67</v>
      </c>
      <c r="C28" s="218"/>
      <c r="D28" s="218"/>
      <c r="E28" s="40" t="s">
        <v>1411</v>
      </c>
      <c r="F28" s="40"/>
      <c r="G28" s="40"/>
      <c r="H28" s="41"/>
      <c r="I28" s="41"/>
      <c r="J28" s="41"/>
      <c r="K28" s="41"/>
      <c r="L28" s="41"/>
      <c r="M28" s="41"/>
      <c r="N28" s="41"/>
      <c r="O28" s="41"/>
      <c r="P28" s="42"/>
      <c r="Q28" s="42"/>
      <c r="R28" s="43" t="s">
        <v>1833</v>
      </c>
      <c r="S28" s="44" t="s">
        <v>10</v>
      </c>
      <c r="T28" s="42"/>
      <c r="U28" s="44" t="s">
        <v>1831</v>
      </c>
      <c r="V28" s="42"/>
      <c r="W28" s="45">
        <f>+IF(ISERR(U28/R28*100),"N/A",ROUND(U28/R28*100,2))</f>
        <v>304.68</v>
      </c>
    </row>
    <row r="29" spans="2:27" ht="26.25" customHeight="1" thickBot="1">
      <c r="B29" s="219" t="s">
        <v>70</v>
      </c>
      <c r="C29" s="220"/>
      <c r="D29" s="220"/>
      <c r="E29" s="46" t="s">
        <v>1411</v>
      </c>
      <c r="F29" s="46"/>
      <c r="G29" s="46"/>
      <c r="H29" s="47"/>
      <c r="I29" s="47"/>
      <c r="J29" s="47"/>
      <c r="K29" s="47"/>
      <c r="L29" s="47"/>
      <c r="M29" s="47"/>
      <c r="N29" s="47"/>
      <c r="O29" s="47"/>
      <c r="P29" s="48"/>
      <c r="Q29" s="48"/>
      <c r="R29" s="49" t="s">
        <v>1665</v>
      </c>
      <c r="S29" s="50" t="s">
        <v>1832</v>
      </c>
      <c r="T29" s="50">
        <f>+IF(ISERR(S29/R29*100),"N/A",ROUND(S29/R29*100,2))</f>
        <v>90</v>
      </c>
      <c r="U29" s="50" t="s">
        <v>1831</v>
      </c>
      <c r="V29" s="50">
        <f>+IF(ISERR(U29/S29*100),"N/A",ROUND(U29/S29*100,2))</f>
        <v>99.81</v>
      </c>
      <c r="W29" s="51">
        <f>+IF(ISERR(U29/R29*100),"N/A",ROUND(U29/R29*100,2))</f>
        <v>89.83</v>
      </c>
    </row>
    <row r="30" spans="2:27" ht="22.5" customHeight="1" thickTop="1" thickBot="1">
      <c r="B30" s="9" t="s">
        <v>72</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202" t="s">
        <v>2141</v>
      </c>
      <c r="C31" s="203"/>
      <c r="D31" s="203"/>
      <c r="E31" s="203"/>
      <c r="F31" s="203"/>
      <c r="G31" s="203"/>
      <c r="H31" s="203"/>
      <c r="I31" s="203"/>
      <c r="J31" s="203"/>
      <c r="K31" s="203"/>
      <c r="L31" s="203"/>
      <c r="M31" s="203"/>
      <c r="N31" s="203"/>
      <c r="O31" s="203"/>
      <c r="P31" s="203"/>
      <c r="Q31" s="203"/>
      <c r="R31" s="203"/>
      <c r="S31" s="203"/>
      <c r="T31" s="203"/>
      <c r="U31" s="203"/>
      <c r="V31" s="203"/>
      <c r="W31" s="204"/>
    </row>
    <row r="32" spans="2:27" ht="100.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2142</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14.75" customHeight="1" thickBot="1">
      <c r="B34" s="205"/>
      <c r="C34" s="206"/>
      <c r="D34" s="206"/>
      <c r="E34" s="206"/>
      <c r="F34" s="206"/>
      <c r="G34" s="206"/>
      <c r="H34" s="206"/>
      <c r="I34" s="206"/>
      <c r="J34" s="206"/>
      <c r="K34" s="206"/>
      <c r="L34" s="206"/>
      <c r="M34" s="206"/>
      <c r="N34" s="206"/>
      <c r="O34" s="206"/>
      <c r="P34" s="206"/>
      <c r="Q34" s="206"/>
      <c r="R34" s="206"/>
      <c r="S34" s="206"/>
      <c r="T34" s="206"/>
      <c r="U34" s="206"/>
      <c r="V34" s="206"/>
      <c r="W34" s="207"/>
    </row>
    <row r="35" spans="2:23" ht="37.5" customHeight="1" thickTop="1">
      <c r="B35" s="202" t="s">
        <v>2143</v>
      </c>
      <c r="C35" s="203"/>
      <c r="D35" s="203"/>
      <c r="E35" s="203"/>
      <c r="F35" s="203"/>
      <c r="G35" s="203"/>
      <c r="H35" s="203"/>
      <c r="I35" s="203"/>
      <c r="J35" s="203"/>
      <c r="K35" s="203"/>
      <c r="L35" s="203"/>
      <c r="M35" s="203"/>
      <c r="N35" s="203"/>
      <c r="O35" s="203"/>
      <c r="P35" s="203"/>
      <c r="Q35" s="203"/>
      <c r="R35" s="203"/>
      <c r="S35" s="203"/>
      <c r="T35" s="203"/>
      <c r="U35" s="203"/>
      <c r="V35" s="203"/>
      <c r="W35" s="204"/>
    </row>
    <row r="36" spans="2:23" ht="101.25" customHeight="1" thickBot="1">
      <c r="B36" s="208"/>
      <c r="C36" s="209"/>
      <c r="D36" s="209"/>
      <c r="E36" s="209"/>
      <c r="F36" s="209"/>
      <c r="G36" s="209"/>
      <c r="H36" s="209"/>
      <c r="I36" s="209"/>
      <c r="J36" s="209"/>
      <c r="K36" s="209"/>
      <c r="L36" s="209"/>
      <c r="M36" s="209"/>
      <c r="N36" s="209"/>
      <c r="O36" s="209"/>
      <c r="P36" s="209"/>
      <c r="Q36" s="209"/>
      <c r="R36" s="209"/>
      <c r="S36" s="209"/>
      <c r="T36" s="209"/>
      <c r="U36" s="209"/>
      <c r="V36" s="209"/>
      <c r="W36" s="21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219</v>
      </c>
      <c r="D4" s="164" t="s">
        <v>218</v>
      </c>
      <c r="E4" s="164"/>
      <c r="F4" s="164"/>
      <c r="G4" s="164"/>
      <c r="H4" s="165"/>
      <c r="I4" s="16"/>
      <c r="J4" s="166" t="s">
        <v>6</v>
      </c>
      <c r="K4" s="164"/>
      <c r="L4" s="15" t="s">
        <v>193</v>
      </c>
      <c r="M4" s="167" t="s">
        <v>192</v>
      </c>
      <c r="N4" s="167"/>
      <c r="O4" s="167"/>
      <c r="P4" s="167"/>
      <c r="Q4" s="168"/>
      <c r="R4" s="17"/>
      <c r="S4" s="169" t="s">
        <v>2095</v>
      </c>
      <c r="T4" s="170"/>
      <c r="U4" s="170"/>
      <c r="V4" s="171" t="s">
        <v>173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225</v>
      </c>
      <c r="D6" s="173" t="s">
        <v>232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231</v>
      </c>
      <c r="K8" s="24" t="s">
        <v>230</v>
      </c>
      <c r="L8" s="24" t="s">
        <v>229</v>
      </c>
      <c r="M8" s="24" t="s">
        <v>228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227</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211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226</v>
      </c>
      <c r="C21" s="199"/>
      <c r="D21" s="199"/>
      <c r="E21" s="199"/>
      <c r="F21" s="199"/>
      <c r="G21" s="199"/>
      <c r="H21" s="199"/>
      <c r="I21" s="199"/>
      <c r="J21" s="199"/>
      <c r="K21" s="199"/>
      <c r="L21" s="199"/>
      <c r="M21" s="200" t="s">
        <v>225</v>
      </c>
      <c r="N21" s="200"/>
      <c r="O21" s="200" t="s">
        <v>48</v>
      </c>
      <c r="P21" s="200"/>
      <c r="Q21" s="201" t="s">
        <v>49</v>
      </c>
      <c r="R21" s="201"/>
      <c r="S21" s="33" t="s">
        <v>182</v>
      </c>
      <c r="T21" s="33" t="s">
        <v>78</v>
      </c>
      <c r="U21" s="33" t="s">
        <v>224</v>
      </c>
      <c r="V21" s="33">
        <f>+IF(ISERR(U21/T21*100),"N/A",ROUND(U21/T21*100,2))</f>
        <v>48.67</v>
      </c>
      <c r="W21" s="34">
        <f>+IF(ISERR(U21/S21*100),"N/A",ROUND(U21/S21*100,2))</f>
        <v>3.65</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223</v>
      </c>
      <c r="F25" s="40"/>
      <c r="G25" s="40"/>
      <c r="H25" s="41"/>
      <c r="I25" s="41"/>
      <c r="J25" s="41"/>
      <c r="K25" s="41"/>
      <c r="L25" s="41"/>
      <c r="M25" s="41"/>
      <c r="N25" s="41"/>
      <c r="O25" s="41"/>
      <c r="P25" s="42"/>
      <c r="Q25" s="42"/>
      <c r="R25" s="43" t="s">
        <v>173</v>
      </c>
      <c r="S25" s="44" t="s">
        <v>10</v>
      </c>
      <c r="T25" s="42"/>
      <c r="U25" s="44" t="s">
        <v>220</v>
      </c>
      <c r="V25" s="42"/>
      <c r="W25" s="45">
        <f>+IF(ISERR(U25/R25*100),"N/A",ROUND(U25/R25*100,2))</f>
        <v>2.5</v>
      </c>
    </row>
    <row r="26" spans="2:27" ht="26.25" customHeight="1" thickBot="1">
      <c r="B26" s="219" t="s">
        <v>70</v>
      </c>
      <c r="C26" s="220"/>
      <c r="D26" s="220"/>
      <c r="E26" s="46" t="s">
        <v>223</v>
      </c>
      <c r="F26" s="46"/>
      <c r="G26" s="46"/>
      <c r="H26" s="47"/>
      <c r="I26" s="47"/>
      <c r="J26" s="47"/>
      <c r="K26" s="47"/>
      <c r="L26" s="47"/>
      <c r="M26" s="47"/>
      <c r="N26" s="47"/>
      <c r="O26" s="47"/>
      <c r="P26" s="48"/>
      <c r="Q26" s="48"/>
      <c r="R26" s="49" t="s">
        <v>222</v>
      </c>
      <c r="S26" s="50" t="s">
        <v>221</v>
      </c>
      <c r="T26" s="50">
        <f>+IF(ISERR(S26/R26*100),"N/A",ROUND(S26/R26*100,2))</f>
        <v>11.17</v>
      </c>
      <c r="U26" s="50" t="s">
        <v>220</v>
      </c>
      <c r="V26" s="50">
        <f>+IF(ISERR(U26/S26*100),"N/A",ROUND(U26/S26*100,2))</f>
        <v>50</v>
      </c>
      <c r="W26" s="51">
        <f>+IF(ISERR(U26/R26*100),"N/A",ROUND(U26/R26*100,2))</f>
        <v>5.59</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2355</v>
      </c>
      <c r="C28" s="203"/>
      <c r="D28" s="203"/>
      <c r="E28" s="203"/>
      <c r="F28" s="203"/>
      <c r="G28" s="203"/>
      <c r="H28" s="203"/>
      <c r="I28" s="203"/>
      <c r="J28" s="203"/>
      <c r="K28" s="203"/>
      <c r="L28" s="203"/>
      <c r="M28" s="203"/>
      <c r="N28" s="203"/>
      <c r="O28" s="203"/>
      <c r="P28" s="203"/>
      <c r="Q28" s="203"/>
      <c r="R28" s="203"/>
      <c r="S28" s="203"/>
      <c r="T28" s="203"/>
      <c r="U28" s="203"/>
      <c r="V28" s="203"/>
      <c r="W28" s="204"/>
    </row>
    <row r="29" spans="2:27" ht="73.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2356</v>
      </c>
      <c r="C30" s="203"/>
      <c r="D30" s="203"/>
      <c r="E30" s="203"/>
      <c r="F30" s="203"/>
      <c r="G30" s="203"/>
      <c r="H30" s="203"/>
      <c r="I30" s="203"/>
      <c r="J30" s="203"/>
      <c r="K30" s="203"/>
      <c r="L30" s="203"/>
      <c r="M30" s="203"/>
      <c r="N30" s="203"/>
      <c r="O30" s="203"/>
      <c r="P30" s="203"/>
      <c r="Q30" s="203"/>
      <c r="R30" s="203"/>
      <c r="S30" s="203"/>
      <c r="T30" s="203"/>
      <c r="U30" s="203"/>
      <c r="V30" s="203"/>
      <c r="W30" s="204"/>
    </row>
    <row r="31" spans="2:27" ht="69.7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2357</v>
      </c>
      <c r="C32" s="203"/>
      <c r="D32" s="203"/>
      <c r="E32" s="203"/>
      <c r="F32" s="203"/>
      <c r="G32" s="203"/>
      <c r="H32" s="203"/>
      <c r="I32" s="203"/>
      <c r="J32" s="203"/>
      <c r="K32" s="203"/>
      <c r="L32" s="203"/>
      <c r="M32" s="203"/>
      <c r="N32" s="203"/>
      <c r="O32" s="203"/>
      <c r="P32" s="203"/>
      <c r="Q32" s="203"/>
      <c r="R32" s="203"/>
      <c r="S32" s="203"/>
      <c r="T32" s="203"/>
      <c r="U32" s="203"/>
      <c r="V32" s="203"/>
      <c r="W32" s="204"/>
    </row>
    <row r="33" spans="2:23" ht="54.7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1825</v>
      </c>
      <c r="D4" s="164" t="s">
        <v>1851</v>
      </c>
      <c r="E4" s="164"/>
      <c r="F4" s="164"/>
      <c r="G4" s="164"/>
      <c r="H4" s="165"/>
      <c r="I4" s="16"/>
      <c r="J4" s="166" t="s">
        <v>6</v>
      </c>
      <c r="K4" s="164"/>
      <c r="L4" s="15" t="s">
        <v>1856</v>
      </c>
      <c r="M4" s="167" t="s">
        <v>1855</v>
      </c>
      <c r="N4" s="167"/>
      <c r="O4" s="167"/>
      <c r="P4" s="167"/>
      <c r="Q4" s="168"/>
      <c r="R4" s="17"/>
      <c r="S4" s="169" t="s">
        <v>2095</v>
      </c>
      <c r="T4" s="170"/>
      <c r="U4" s="170"/>
      <c r="V4" s="171" t="s">
        <v>1609</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1365</v>
      </c>
      <c r="D6" s="173" t="s">
        <v>2530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v>
      </c>
      <c r="K8" s="24" t="s">
        <v>18</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10</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1854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1853</v>
      </c>
      <c r="C21" s="199"/>
      <c r="D21" s="199"/>
      <c r="E21" s="199"/>
      <c r="F21" s="199"/>
      <c r="G21" s="199"/>
      <c r="H21" s="199"/>
      <c r="I21" s="199"/>
      <c r="J21" s="199"/>
      <c r="K21" s="199"/>
      <c r="L21" s="199"/>
      <c r="M21" s="200" t="s">
        <v>1365</v>
      </c>
      <c r="N21" s="200"/>
      <c r="O21" s="200" t="s">
        <v>240</v>
      </c>
      <c r="P21" s="200"/>
      <c r="Q21" s="201" t="s">
        <v>52</v>
      </c>
      <c r="R21" s="201"/>
      <c r="S21" s="33" t="s">
        <v>844</v>
      </c>
      <c r="T21" s="33" t="s">
        <v>54</v>
      </c>
      <c r="U21" s="33" t="s">
        <v>54</v>
      </c>
      <c r="V21" s="33" t="str">
        <f>+IF(ISERR(U21/T21*100),"N/A",ROUND(U21/T21*100,2))</f>
        <v>N/A</v>
      </c>
      <c r="W21" s="34" t="str">
        <f>+IF(ISERR(U21/S21*100),"N/A",ROUND(U21/S21*100,2))</f>
        <v>N/A</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1364</v>
      </c>
      <c r="F25" s="40"/>
      <c r="G25" s="40"/>
      <c r="H25" s="41"/>
      <c r="I25" s="41"/>
      <c r="J25" s="41"/>
      <c r="K25" s="41"/>
      <c r="L25" s="41"/>
      <c r="M25" s="41"/>
      <c r="N25" s="41"/>
      <c r="O25" s="41"/>
      <c r="P25" s="42"/>
      <c r="Q25" s="42"/>
      <c r="R25" s="43" t="s">
        <v>1852</v>
      </c>
      <c r="S25" s="44" t="s">
        <v>10</v>
      </c>
      <c r="T25" s="42"/>
      <c r="U25" s="44" t="s">
        <v>103</v>
      </c>
      <c r="V25" s="42"/>
      <c r="W25" s="45">
        <f>+IF(ISERR(U25/R25*100),"N/A",ROUND(U25/R25*100,2))</f>
        <v>0</v>
      </c>
    </row>
    <row r="26" spans="2:27" ht="26.25" customHeight="1" thickBot="1">
      <c r="B26" s="219" t="s">
        <v>70</v>
      </c>
      <c r="C26" s="220"/>
      <c r="D26" s="220"/>
      <c r="E26" s="46" t="s">
        <v>1364</v>
      </c>
      <c r="F26" s="46"/>
      <c r="G26" s="46"/>
      <c r="H26" s="47"/>
      <c r="I26" s="47"/>
      <c r="J26" s="47"/>
      <c r="K26" s="47"/>
      <c r="L26" s="47"/>
      <c r="M26" s="47"/>
      <c r="N26" s="47"/>
      <c r="O26" s="47"/>
      <c r="P26" s="48"/>
      <c r="Q26" s="48"/>
      <c r="R26" s="49" t="s">
        <v>1852</v>
      </c>
      <c r="S26" s="50" t="s">
        <v>103</v>
      </c>
      <c r="T26" s="50">
        <f>+IF(ISERR(S26/R26*100),"N/A",ROUND(S26/R26*100,2))</f>
        <v>0</v>
      </c>
      <c r="U26" s="50" t="s">
        <v>103</v>
      </c>
      <c r="V26" s="50" t="str">
        <f>+IF(ISERR(U26/S26*100),"N/A",ROUND(U26/S26*100,2))</f>
        <v>N/A</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2138</v>
      </c>
      <c r="C28" s="203"/>
      <c r="D28" s="203"/>
      <c r="E28" s="203"/>
      <c r="F28" s="203"/>
      <c r="G28" s="203"/>
      <c r="H28" s="203"/>
      <c r="I28" s="203"/>
      <c r="J28" s="203"/>
      <c r="K28" s="203"/>
      <c r="L28" s="203"/>
      <c r="M28" s="203"/>
      <c r="N28" s="203"/>
      <c r="O28" s="203"/>
      <c r="P28" s="203"/>
      <c r="Q28" s="203"/>
      <c r="R28" s="203"/>
      <c r="S28" s="203"/>
      <c r="T28" s="203"/>
      <c r="U28" s="203"/>
      <c r="V28" s="203"/>
      <c r="W28" s="204"/>
    </row>
    <row r="29" spans="2:27" ht="1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2139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2140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1901</v>
      </c>
      <c r="D4" s="164" t="s">
        <v>1900</v>
      </c>
      <c r="E4" s="164"/>
      <c r="F4" s="164"/>
      <c r="G4" s="164"/>
      <c r="H4" s="165"/>
      <c r="I4" s="16"/>
      <c r="J4" s="166" t="s">
        <v>6</v>
      </c>
      <c r="K4" s="164"/>
      <c r="L4" s="15" t="s">
        <v>1899</v>
      </c>
      <c r="M4" s="167" t="s">
        <v>1898</v>
      </c>
      <c r="N4" s="167"/>
      <c r="O4" s="167"/>
      <c r="P4" s="167"/>
      <c r="Q4" s="168"/>
      <c r="R4" s="17"/>
      <c r="S4" s="169" t="s">
        <v>2095</v>
      </c>
      <c r="T4" s="170"/>
      <c r="U4" s="170"/>
      <c r="V4" s="171" t="s">
        <v>1897</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1867</v>
      </c>
      <c r="D6" s="173" t="s">
        <v>2531</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1896</v>
      </c>
      <c r="K8" s="24" t="s">
        <v>1895</v>
      </c>
      <c r="L8" s="24" t="s">
        <v>1894</v>
      </c>
      <c r="M8" s="24" t="s">
        <v>1893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95.5" customHeight="1" thickTop="1" thickBot="1">
      <c r="B10" s="25" t="s">
        <v>21</v>
      </c>
      <c r="C10" s="171" t="s">
        <v>1892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1891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1890</v>
      </c>
      <c r="C21" s="199"/>
      <c r="D21" s="199"/>
      <c r="E21" s="199"/>
      <c r="F21" s="199"/>
      <c r="G21" s="199"/>
      <c r="H21" s="199"/>
      <c r="I21" s="199"/>
      <c r="J21" s="199"/>
      <c r="K21" s="199"/>
      <c r="L21" s="199"/>
      <c r="M21" s="200" t="s">
        <v>231</v>
      </c>
      <c r="N21" s="200"/>
      <c r="O21" s="200" t="s">
        <v>48</v>
      </c>
      <c r="P21" s="200"/>
      <c r="Q21" s="201" t="s">
        <v>49</v>
      </c>
      <c r="R21" s="201"/>
      <c r="S21" s="33" t="s">
        <v>384</v>
      </c>
      <c r="T21" s="33" t="s">
        <v>1684</v>
      </c>
      <c r="U21" s="33" t="s">
        <v>50</v>
      </c>
      <c r="V21" s="33">
        <f t="shared" ref="V21:V33" si="0">+IF(ISERR(U21/T21*100),"N/A",ROUND(U21/T21*100,2))</f>
        <v>208.33</v>
      </c>
      <c r="W21" s="34">
        <f t="shared" ref="W21:W33" si="1">+IF(ISERR(U21/S21*100),"N/A",ROUND(U21/S21*100,2))</f>
        <v>125</v>
      </c>
    </row>
    <row r="22" spans="2:27" ht="56.25" customHeight="1">
      <c r="B22" s="198" t="s">
        <v>1889</v>
      </c>
      <c r="C22" s="199"/>
      <c r="D22" s="199"/>
      <c r="E22" s="199"/>
      <c r="F22" s="199"/>
      <c r="G22" s="199"/>
      <c r="H22" s="199"/>
      <c r="I22" s="199"/>
      <c r="J22" s="199"/>
      <c r="K22" s="199"/>
      <c r="L22" s="199"/>
      <c r="M22" s="200" t="s">
        <v>231</v>
      </c>
      <c r="N22" s="200"/>
      <c r="O22" s="200" t="s">
        <v>48</v>
      </c>
      <c r="P22" s="200"/>
      <c r="Q22" s="201" t="s">
        <v>49</v>
      </c>
      <c r="R22" s="201"/>
      <c r="S22" s="33" t="s">
        <v>384</v>
      </c>
      <c r="T22" s="33" t="s">
        <v>1684</v>
      </c>
      <c r="U22" s="33" t="s">
        <v>50</v>
      </c>
      <c r="V22" s="33">
        <f t="shared" si="0"/>
        <v>208.33</v>
      </c>
      <c r="W22" s="34">
        <f t="shared" si="1"/>
        <v>125</v>
      </c>
    </row>
    <row r="23" spans="2:27" ht="56.25" customHeight="1">
      <c r="B23" s="198" t="s">
        <v>1888</v>
      </c>
      <c r="C23" s="199"/>
      <c r="D23" s="199"/>
      <c r="E23" s="199"/>
      <c r="F23" s="199"/>
      <c r="G23" s="199"/>
      <c r="H23" s="199"/>
      <c r="I23" s="199"/>
      <c r="J23" s="199"/>
      <c r="K23" s="199"/>
      <c r="L23" s="199"/>
      <c r="M23" s="200" t="s">
        <v>231</v>
      </c>
      <c r="N23" s="200"/>
      <c r="O23" s="200" t="s">
        <v>48</v>
      </c>
      <c r="P23" s="200"/>
      <c r="Q23" s="201" t="s">
        <v>49</v>
      </c>
      <c r="R23" s="201"/>
      <c r="S23" s="33" t="s">
        <v>50</v>
      </c>
      <c r="T23" s="33" t="s">
        <v>1887</v>
      </c>
      <c r="U23" s="33" t="s">
        <v>1886</v>
      </c>
      <c r="V23" s="33">
        <f t="shared" si="0"/>
        <v>49.99</v>
      </c>
      <c r="W23" s="34">
        <f t="shared" si="1"/>
        <v>33.33</v>
      </c>
    </row>
    <row r="24" spans="2:27" ht="56.25" customHeight="1">
      <c r="B24" s="198" t="s">
        <v>1885</v>
      </c>
      <c r="C24" s="199"/>
      <c r="D24" s="199"/>
      <c r="E24" s="199"/>
      <c r="F24" s="199"/>
      <c r="G24" s="199"/>
      <c r="H24" s="199"/>
      <c r="I24" s="199"/>
      <c r="J24" s="199"/>
      <c r="K24" s="199"/>
      <c r="L24" s="199"/>
      <c r="M24" s="200" t="s">
        <v>231</v>
      </c>
      <c r="N24" s="200"/>
      <c r="O24" s="200" t="s">
        <v>48</v>
      </c>
      <c r="P24" s="200"/>
      <c r="Q24" s="201" t="s">
        <v>49</v>
      </c>
      <c r="R24" s="201"/>
      <c r="S24" s="33" t="s">
        <v>384</v>
      </c>
      <c r="T24" s="33" t="s">
        <v>279</v>
      </c>
      <c r="U24" s="33" t="s">
        <v>50</v>
      </c>
      <c r="V24" s="33">
        <f t="shared" si="0"/>
        <v>166.67</v>
      </c>
      <c r="W24" s="34">
        <f t="shared" si="1"/>
        <v>125</v>
      </c>
    </row>
    <row r="25" spans="2:27" ht="56.25" customHeight="1">
      <c r="B25" s="198" t="s">
        <v>1884</v>
      </c>
      <c r="C25" s="199"/>
      <c r="D25" s="199"/>
      <c r="E25" s="199"/>
      <c r="F25" s="199"/>
      <c r="G25" s="199"/>
      <c r="H25" s="199"/>
      <c r="I25" s="199"/>
      <c r="J25" s="199"/>
      <c r="K25" s="199"/>
      <c r="L25" s="199"/>
      <c r="M25" s="200" t="s">
        <v>231</v>
      </c>
      <c r="N25" s="200"/>
      <c r="O25" s="200" t="s">
        <v>48</v>
      </c>
      <c r="P25" s="200"/>
      <c r="Q25" s="201" t="s">
        <v>52</v>
      </c>
      <c r="R25" s="201"/>
      <c r="S25" s="33" t="s">
        <v>50</v>
      </c>
      <c r="T25" s="33" t="s">
        <v>54</v>
      </c>
      <c r="U25" s="33" t="s">
        <v>54</v>
      </c>
      <c r="V25" s="33" t="str">
        <f t="shared" si="0"/>
        <v>N/A</v>
      </c>
      <c r="W25" s="34" t="str">
        <f t="shared" si="1"/>
        <v>N/A</v>
      </c>
    </row>
    <row r="26" spans="2:27" ht="56.25" customHeight="1">
      <c r="B26" s="198" t="s">
        <v>1883</v>
      </c>
      <c r="C26" s="199"/>
      <c r="D26" s="199"/>
      <c r="E26" s="199"/>
      <c r="F26" s="199"/>
      <c r="G26" s="199"/>
      <c r="H26" s="199"/>
      <c r="I26" s="199"/>
      <c r="J26" s="199"/>
      <c r="K26" s="199"/>
      <c r="L26" s="199"/>
      <c r="M26" s="200" t="s">
        <v>231</v>
      </c>
      <c r="N26" s="200"/>
      <c r="O26" s="200" t="s">
        <v>48</v>
      </c>
      <c r="P26" s="200"/>
      <c r="Q26" s="201" t="s">
        <v>52</v>
      </c>
      <c r="R26" s="201"/>
      <c r="S26" s="33" t="s">
        <v>61</v>
      </c>
      <c r="T26" s="33" t="s">
        <v>54</v>
      </c>
      <c r="U26" s="33" t="s">
        <v>54</v>
      </c>
      <c r="V26" s="33" t="str">
        <f t="shared" si="0"/>
        <v>N/A</v>
      </c>
      <c r="W26" s="34" t="str">
        <f t="shared" si="1"/>
        <v>N/A</v>
      </c>
    </row>
    <row r="27" spans="2:27" ht="56.25" customHeight="1">
      <c r="B27" s="198" t="s">
        <v>1882</v>
      </c>
      <c r="C27" s="199"/>
      <c r="D27" s="199"/>
      <c r="E27" s="199"/>
      <c r="F27" s="199"/>
      <c r="G27" s="199"/>
      <c r="H27" s="199"/>
      <c r="I27" s="199"/>
      <c r="J27" s="199"/>
      <c r="K27" s="199"/>
      <c r="L27" s="199"/>
      <c r="M27" s="200" t="s">
        <v>231</v>
      </c>
      <c r="N27" s="200"/>
      <c r="O27" s="200" t="s">
        <v>48</v>
      </c>
      <c r="P27" s="200"/>
      <c r="Q27" s="201" t="s">
        <v>52</v>
      </c>
      <c r="R27" s="201"/>
      <c r="S27" s="33" t="s">
        <v>50</v>
      </c>
      <c r="T27" s="33" t="s">
        <v>54</v>
      </c>
      <c r="U27" s="33" t="s">
        <v>54</v>
      </c>
      <c r="V27" s="33" t="str">
        <f t="shared" si="0"/>
        <v>N/A</v>
      </c>
      <c r="W27" s="34" t="str">
        <f t="shared" si="1"/>
        <v>N/A</v>
      </c>
    </row>
    <row r="28" spans="2:27" ht="56.25" customHeight="1">
      <c r="B28" s="198" t="s">
        <v>1881</v>
      </c>
      <c r="C28" s="199"/>
      <c r="D28" s="199"/>
      <c r="E28" s="199"/>
      <c r="F28" s="199"/>
      <c r="G28" s="199"/>
      <c r="H28" s="199"/>
      <c r="I28" s="199"/>
      <c r="J28" s="199"/>
      <c r="K28" s="199"/>
      <c r="L28" s="199"/>
      <c r="M28" s="200" t="s">
        <v>231</v>
      </c>
      <c r="N28" s="200"/>
      <c r="O28" s="200" t="s">
        <v>48</v>
      </c>
      <c r="P28" s="200"/>
      <c r="Q28" s="201" t="s">
        <v>49</v>
      </c>
      <c r="R28" s="201"/>
      <c r="S28" s="33" t="s">
        <v>78</v>
      </c>
      <c r="T28" s="33" t="s">
        <v>78</v>
      </c>
      <c r="U28" s="33" t="s">
        <v>1880</v>
      </c>
      <c r="V28" s="33">
        <f t="shared" si="0"/>
        <v>117.81</v>
      </c>
      <c r="W28" s="34">
        <f t="shared" si="1"/>
        <v>117.81</v>
      </c>
    </row>
    <row r="29" spans="2:27" ht="56.25" customHeight="1">
      <c r="B29" s="198" t="s">
        <v>1879</v>
      </c>
      <c r="C29" s="199"/>
      <c r="D29" s="199"/>
      <c r="E29" s="199"/>
      <c r="F29" s="199"/>
      <c r="G29" s="199"/>
      <c r="H29" s="199"/>
      <c r="I29" s="199"/>
      <c r="J29" s="199"/>
      <c r="K29" s="199"/>
      <c r="L29" s="199"/>
      <c r="M29" s="200" t="s">
        <v>231</v>
      </c>
      <c r="N29" s="200"/>
      <c r="O29" s="200" t="s">
        <v>48</v>
      </c>
      <c r="P29" s="200"/>
      <c r="Q29" s="201" t="s">
        <v>52</v>
      </c>
      <c r="R29" s="201"/>
      <c r="S29" s="33" t="s">
        <v>178</v>
      </c>
      <c r="T29" s="33" t="s">
        <v>54</v>
      </c>
      <c r="U29" s="33" t="s">
        <v>54</v>
      </c>
      <c r="V29" s="33" t="str">
        <f t="shared" si="0"/>
        <v>N/A</v>
      </c>
      <c r="W29" s="34" t="str">
        <f t="shared" si="1"/>
        <v>N/A</v>
      </c>
    </row>
    <row r="30" spans="2:27" ht="56.25" customHeight="1">
      <c r="B30" s="198" t="s">
        <v>1878</v>
      </c>
      <c r="C30" s="199"/>
      <c r="D30" s="199"/>
      <c r="E30" s="199"/>
      <c r="F30" s="199"/>
      <c r="G30" s="199"/>
      <c r="H30" s="199"/>
      <c r="I30" s="199"/>
      <c r="J30" s="199"/>
      <c r="K30" s="199"/>
      <c r="L30" s="199"/>
      <c r="M30" s="200" t="s">
        <v>1867</v>
      </c>
      <c r="N30" s="200"/>
      <c r="O30" s="200" t="s">
        <v>48</v>
      </c>
      <c r="P30" s="200"/>
      <c r="Q30" s="201" t="s">
        <v>49</v>
      </c>
      <c r="R30" s="201"/>
      <c r="S30" s="33" t="s">
        <v>1877</v>
      </c>
      <c r="T30" s="33" t="s">
        <v>1876</v>
      </c>
      <c r="U30" s="33" t="s">
        <v>1875</v>
      </c>
      <c r="V30" s="33">
        <f t="shared" si="0"/>
        <v>266.2</v>
      </c>
      <c r="W30" s="34">
        <f t="shared" si="1"/>
        <v>218.86</v>
      </c>
    </row>
    <row r="31" spans="2:27" ht="56.25" customHeight="1">
      <c r="B31" s="198" t="s">
        <v>1874</v>
      </c>
      <c r="C31" s="199"/>
      <c r="D31" s="199"/>
      <c r="E31" s="199"/>
      <c r="F31" s="199"/>
      <c r="G31" s="199"/>
      <c r="H31" s="199"/>
      <c r="I31" s="199"/>
      <c r="J31" s="199"/>
      <c r="K31" s="199"/>
      <c r="L31" s="199"/>
      <c r="M31" s="200" t="s">
        <v>1867</v>
      </c>
      <c r="N31" s="200"/>
      <c r="O31" s="200" t="s">
        <v>48</v>
      </c>
      <c r="P31" s="200"/>
      <c r="Q31" s="201" t="s">
        <v>49</v>
      </c>
      <c r="R31" s="201"/>
      <c r="S31" s="33" t="s">
        <v>50</v>
      </c>
      <c r="T31" s="33" t="s">
        <v>1873</v>
      </c>
      <c r="U31" s="33" t="s">
        <v>1872</v>
      </c>
      <c r="V31" s="33">
        <f t="shared" si="0"/>
        <v>77.64</v>
      </c>
      <c r="W31" s="34">
        <f t="shared" si="1"/>
        <v>57.02</v>
      </c>
    </row>
    <row r="32" spans="2:27" ht="56.25" customHeight="1">
      <c r="B32" s="198" t="s">
        <v>1871</v>
      </c>
      <c r="C32" s="199"/>
      <c r="D32" s="199"/>
      <c r="E32" s="199"/>
      <c r="F32" s="199"/>
      <c r="G32" s="199"/>
      <c r="H32" s="199"/>
      <c r="I32" s="199"/>
      <c r="J32" s="199"/>
      <c r="K32" s="199"/>
      <c r="L32" s="199"/>
      <c r="M32" s="200" t="s">
        <v>1867</v>
      </c>
      <c r="N32" s="200"/>
      <c r="O32" s="200" t="s">
        <v>48</v>
      </c>
      <c r="P32" s="200"/>
      <c r="Q32" s="201" t="s">
        <v>49</v>
      </c>
      <c r="R32" s="201"/>
      <c r="S32" s="33" t="s">
        <v>50</v>
      </c>
      <c r="T32" s="33" t="s">
        <v>1870</v>
      </c>
      <c r="U32" s="33" t="s">
        <v>1869</v>
      </c>
      <c r="V32" s="33">
        <f t="shared" si="0"/>
        <v>126.67</v>
      </c>
      <c r="W32" s="34">
        <f t="shared" si="1"/>
        <v>89.06</v>
      </c>
    </row>
    <row r="33" spans="2:25" ht="56.25" customHeight="1" thickBot="1">
      <c r="B33" s="198" t="s">
        <v>1868</v>
      </c>
      <c r="C33" s="199"/>
      <c r="D33" s="199"/>
      <c r="E33" s="199"/>
      <c r="F33" s="199"/>
      <c r="G33" s="199"/>
      <c r="H33" s="199"/>
      <c r="I33" s="199"/>
      <c r="J33" s="199"/>
      <c r="K33" s="199"/>
      <c r="L33" s="199"/>
      <c r="M33" s="200" t="s">
        <v>1867</v>
      </c>
      <c r="N33" s="200"/>
      <c r="O33" s="200" t="s">
        <v>48</v>
      </c>
      <c r="P33" s="200"/>
      <c r="Q33" s="201" t="s">
        <v>49</v>
      </c>
      <c r="R33" s="201"/>
      <c r="S33" s="33" t="s">
        <v>1866</v>
      </c>
      <c r="T33" s="33" t="s">
        <v>1865</v>
      </c>
      <c r="U33" s="33" t="s">
        <v>1864</v>
      </c>
      <c r="V33" s="33">
        <f t="shared" si="0"/>
        <v>138.22</v>
      </c>
      <c r="W33" s="34">
        <f t="shared" si="1"/>
        <v>98.44</v>
      </c>
    </row>
    <row r="34" spans="2:25" ht="21.75" customHeight="1" thickTop="1" thickBot="1">
      <c r="B34" s="9" t="s">
        <v>62</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211" t="s">
        <v>2377</v>
      </c>
      <c r="C35" s="212"/>
      <c r="D35" s="212"/>
      <c r="E35" s="212"/>
      <c r="F35" s="212"/>
      <c r="G35" s="212"/>
      <c r="H35" s="212"/>
      <c r="I35" s="212"/>
      <c r="J35" s="212"/>
      <c r="K35" s="212"/>
      <c r="L35" s="212"/>
      <c r="M35" s="212"/>
      <c r="N35" s="212"/>
      <c r="O35" s="212"/>
      <c r="P35" s="212"/>
      <c r="Q35" s="213"/>
      <c r="R35" s="36" t="s">
        <v>41</v>
      </c>
      <c r="S35" s="185" t="s">
        <v>42</v>
      </c>
      <c r="T35" s="185"/>
      <c r="U35" s="37" t="s">
        <v>63</v>
      </c>
      <c r="V35" s="184" t="s">
        <v>64</v>
      </c>
      <c r="W35" s="186"/>
    </row>
    <row r="36" spans="2:25" ht="30.75" customHeight="1" thickBot="1">
      <c r="B36" s="214"/>
      <c r="C36" s="215"/>
      <c r="D36" s="215"/>
      <c r="E36" s="215"/>
      <c r="F36" s="215"/>
      <c r="G36" s="215"/>
      <c r="H36" s="215"/>
      <c r="I36" s="215"/>
      <c r="J36" s="215"/>
      <c r="K36" s="215"/>
      <c r="L36" s="215"/>
      <c r="M36" s="215"/>
      <c r="N36" s="215"/>
      <c r="O36" s="215"/>
      <c r="P36" s="215"/>
      <c r="Q36" s="216"/>
      <c r="R36" s="38" t="s">
        <v>65</v>
      </c>
      <c r="S36" s="38" t="s">
        <v>65</v>
      </c>
      <c r="T36" s="38" t="s">
        <v>48</v>
      </c>
      <c r="U36" s="38" t="s">
        <v>65</v>
      </c>
      <c r="V36" s="38" t="s">
        <v>66</v>
      </c>
      <c r="W36" s="39" t="s">
        <v>52</v>
      </c>
      <c r="Y36" s="35"/>
    </row>
    <row r="37" spans="2:25" ht="23.25" customHeight="1" thickBot="1">
      <c r="B37" s="217" t="s">
        <v>67</v>
      </c>
      <c r="C37" s="218"/>
      <c r="D37" s="218"/>
      <c r="E37" s="40" t="s">
        <v>483</v>
      </c>
      <c r="F37" s="40"/>
      <c r="G37" s="40"/>
      <c r="H37" s="41"/>
      <c r="I37" s="41"/>
      <c r="J37" s="41"/>
      <c r="K37" s="41"/>
      <c r="L37" s="41"/>
      <c r="M37" s="41"/>
      <c r="N37" s="41"/>
      <c r="O37" s="41"/>
      <c r="P37" s="42"/>
      <c r="Q37" s="42"/>
      <c r="R37" s="43" t="s">
        <v>1863</v>
      </c>
      <c r="S37" s="44" t="s">
        <v>10</v>
      </c>
      <c r="T37" s="42"/>
      <c r="U37" s="44" t="s">
        <v>1861</v>
      </c>
      <c r="V37" s="42"/>
      <c r="W37" s="45">
        <f>+IF(ISERR(U37/R37*100),"N/A",ROUND(U37/R37*100,2))</f>
        <v>12.89</v>
      </c>
    </row>
    <row r="38" spans="2:25" ht="26.25" customHeight="1">
      <c r="B38" s="219" t="s">
        <v>70</v>
      </c>
      <c r="C38" s="220"/>
      <c r="D38" s="220"/>
      <c r="E38" s="46" t="s">
        <v>483</v>
      </c>
      <c r="F38" s="46"/>
      <c r="G38" s="46"/>
      <c r="H38" s="47"/>
      <c r="I38" s="47"/>
      <c r="J38" s="47"/>
      <c r="K38" s="47"/>
      <c r="L38" s="47"/>
      <c r="M38" s="47"/>
      <c r="N38" s="47"/>
      <c r="O38" s="47"/>
      <c r="P38" s="48"/>
      <c r="Q38" s="48"/>
      <c r="R38" s="49" t="s">
        <v>1863</v>
      </c>
      <c r="S38" s="50" t="s">
        <v>1862</v>
      </c>
      <c r="T38" s="50">
        <f>+IF(ISERR(S38/R38*100),"N/A",ROUND(S38/R38*100,2))</f>
        <v>39.56</v>
      </c>
      <c r="U38" s="50" t="s">
        <v>1861</v>
      </c>
      <c r="V38" s="50">
        <f>+IF(ISERR(U38/S38*100),"N/A",ROUND(U38/S38*100,2))</f>
        <v>32.58</v>
      </c>
      <c r="W38" s="51">
        <f>+IF(ISERR(U38/R38*100),"N/A",ROUND(U38/R38*100,2))</f>
        <v>12.89</v>
      </c>
    </row>
    <row r="39" spans="2:25" ht="23.25" customHeight="1" thickBot="1">
      <c r="B39" s="217" t="s">
        <v>67</v>
      </c>
      <c r="C39" s="218"/>
      <c r="D39" s="218"/>
      <c r="E39" s="40" t="s">
        <v>1860</v>
      </c>
      <c r="F39" s="40"/>
      <c r="G39" s="40"/>
      <c r="H39" s="41"/>
      <c r="I39" s="41"/>
      <c r="J39" s="41"/>
      <c r="K39" s="41"/>
      <c r="L39" s="41"/>
      <c r="M39" s="41"/>
      <c r="N39" s="41"/>
      <c r="O39" s="41"/>
      <c r="P39" s="42"/>
      <c r="Q39" s="42"/>
      <c r="R39" s="43" t="s">
        <v>1859</v>
      </c>
      <c r="S39" s="44" t="s">
        <v>10</v>
      </c>
      <c r="T39" s="42"/>
      <c r="U39" s="44" t="s">
        <v>1857</v>
      </c>
      <c r="V39" s="42"/>
      <c r="W39" s="45">
        <f>+IF(ISERR(U39/R39*100),"N/A",ROUND(U39/R39*100,2))</f>
        <v>33.81</v>
      </c>
    </row>
    <row r="40" spans="2:25" ht="26.25" customHeight="1" thickBot="1">
      <c r="B40" s="219" t="s">
        <v>70</v>
      </c>
      <c r="C40" s="220"/>
      <c r="D40" s="220"/>
      <c r="E40" s="46" t="s">
        <v>1860</v>
      </c>
      <c r="F40" s="46"/>
      <c r="G40" s="46"/>
      <c r="H40" s="47"/>
      <c r="I40" s="47"/>
      <c r="J40" s="47"/>
      <c r="K40" s="47"/>
      <c r="L40" s="47"/>
      <c r="M40" s="47"/>
      <c r="N40" s="47"/>
      <c r="O40" s="47"/>
      <c r="P40" s="48"/>
      <c r="Q40" s="48"/>
      <c r="R40" s="49" t="s">
        <v>1859</v>
      </c>
      <c r="S40" s="50" t="s">
        <v>1858</v>
      </c>
      <c r="T40" s="50">
        <f>+IF(ISERR(S40/R40*100),"N/A",ROUND(S40/R40*100,2))</f>
        <v>42.6</v>
      </c>
      <c r="U40" s="50" t="s">
        <v>1857</v>
      </c>
      <c r="V40" s="50">
        <f>+IF(ISERR(U40/S40*100),"N/A",ROUND(U40/S40*100,2))</f>
        <v>79.38</v>
      </c>
      <c r="W40" s="51">
        <f>+IF(ISERR(U40/R40*100),"N/A",ROUND(U40/R40*100,2))</f>
        <v>33.81</v>
      </c>
    </row>
    <row r="41" spans="2:25" ht="22.5" customHeight="1" thickTop="1" thickBot="1">
      <c r="B41" s="9" t="s">
        <v>72</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202" t="s">
        <v>2135</v>
      </c>
      <c r="C42" s="203"/>
      <c r="D42" s="203"/>
      <c r="E42" s="203"/>
      <c r="F42" s="203"/>
      <c r="G42" s="203"/>
      <c r="H42" s="203"/>
      <c r="I42" s="203"/>
      <c r="J42" s="203"/>
      <c r="K42" s="203"/>
      <c r="L42" s="203"/>
      <c r="M42" s="203"/>
      <c r="N42" s="203"/>
      <c r="O42" s="203"/>
      <c r="P42" s="203"/>
      <c r="Q42" s="203"/>
      <c r="R42" s="203"/>
      <c r="S42" s="203"/>
      <c r="T42" s="203"/>
      <c r="U42" s="203"/>
      <c r="V42" s="203"/>
      <c r="W42" s="204"/>
    </row>
    <row r="43" spans="2:25" ht="280.5" customHeight="1" thickBot="1">
      <c r="B43" s="205"/>
      <c r="C43" s="206"/>
      <c r="D43" s="206"/>
      <c r="E43" s="206"/>
      <c r="F43" s="206"/>
      <c r="G43" s="206"/>
      <c r="H43" s="206"/>
      <c r="I43" s="206"/>
      <c r="J43" s="206"/>
      <c r="K43" s="206"/>
      <c r="L43" s="206"/>
      <c r="M43" s="206"/>
      <c r="N43" s="206"/>
      <c r="O43" s="206"/>
      <c r="P43" s="206"/>
      <c r="Q43" s="206"/>
      <c r="R43" s="206"/>
      <c r="S43" s="206"/>
      <c r="T43" s="206"/>
      <c r="U43" s="206"/>
      <c r="V43" s="206"/>
      <c r="W43" s="207"/>
    </row>
    <row r="44" spans="2:25" ht="37.5" customHeight="1" thickTop="1">
      <c r="B44" s="202" t="s">
        <v>2136</v>
      </c>
      <c r="C44" s="203"/>
      <c r="D44" s="203"/>
      <c r="E44" s="203"/>
      <c r="F44" s="203"/>
      <c r="G44" s="203"/>
      <c r="H44" s="203"/>
      <c r="I44" s="203"/>
      <c r="J44" s="203"/>
      <c r="K44" s="203"/>
      <c r="L44" s="203"/>
      <c r="M44" s="203"/>
      <c r="N44" s="203"/>
      <c r="O44" s="203"/>
      <c r="P44" s="203"/>
      <c r="Q44" s="203"/>
      <c r="R44" s="203"/>
      <c r="S44" s="203"/>
      <c r="T44" s="203"/>
      <c r="U44" s="203"/>
      <c r="V44" s="203"/>
      <c r="W44" s="204"/>
    </row>
    <row r="45" spans="2:25" ht="281.25" customHeight="1" thickBot="1">
      <c r="B45" s="205"/>
      <c r="C45" s="206"/>
      <c r="D45" s="206"/>
      <c r="E45" s="206"/>
      <c r="F45" s="206"/>
      <c r="G45" s="206"/>
      <c r="H45" s="206"/>
      <c r="I45" s="206"/>
      <c r="J45" s="206"/>
      <c r="K45" s="206"/>
      <c r="L45" s="206"/>
      <c r="M45" s="206"/>
      <c r="N45" s="206"/>
      <c r="O45" s="206"/>
      <c r="P45" s="206"/>
      <c r="Q45" s="206"/>
      <c r="R45" s="206"/>
      <c r="S45" s="206"/>
      <c r="T45" s="206"/>
      <c r="U45" s="206"/>
      <c r="V45" s="206"/>
      <c r="W45" s="207"/>
    </row>
    <row r="46" spans="2:25" ht="37.5" customHeight="1" thickTop="1">
      <c r="B46" s="202" t="s">
        <v>2137</v>
      </c>
      <c r="C46" s="203"/>
      <c r="D46" s="203"/>
      <c r="E46" s="203"/>
      <c r="F46" s="203"/>
      <c r="G46" s="203"/>
      <c r="H46" s="203"/>
      <c r="I46" s="203"/>
      <c r="J46" s="203"/>
      <c r="K46" s="203"/>
      <c r="L46" s="203"/>
      <c r="M46" s="203"/>
      <c r="N46" s="203"/>
      <c r="O46" s="203"/>
      <c r="P46" s="203"/>
      <c r="Q46" s="203"/>
      <c r="R46" s="203"/>
      <c r="S46" s="203"/>
      <c r="T46" s="203"/>
      <c r="U46" s="203"/>
      <c r="V46" s="203"/>
      <c r="W46" s="204"/>
    </row>
    <row r="47" spans="2:25" ht="162" customHeight="1" thickBot="1">
      <c r="B47" s="208"/>
      <c r="C47" s="209"/>
      <c r="D47" s="209"/>
      <c r="E47" s="209"/>
      <c r="F47" s="209"/>
      <c r="G47" s="209"/>
      <c r="H47" s="209"/>
      <c r="I47" s="209"/>
      <c r="J47" s="209"/>
      <c r="K47" s="209"/>
      <c r="L47" s="209"/>
      <c r="M47" s="209"/>
      <c r="N47" s="209"/>
      <c r="O47" s="209"/>
      <c r="P47" s="209"/>
      <c r="Q47" s="209"/>
      <c r="R47" s="209"/>
      <c r="S47" s="209"/>
      <c r="T47" s="209"/>
      <c r="U47" s="209"/>
      <c r="V47" s="209"/>
      <c r="W47" s="210"/>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1901</v>
      </c>
      <c r="D4" s="164" t="s">
        <v>1900</v>
      </c>
      <c r="E4" s="164"/>
      <c r="F4" s="164"/>
      <c r="G4" s="164"/>
      <c r="H4" s="165"/>
      <c r="I4" s="16"/>
      <c r="J4" s="166" t="s">
        <v>6</v>
      </c>
      <c r="K4" s="164"/>
      <c r="L4" s="15" t="s">
        <v>427</v>
      </c>
      <c r="M4" s="167" t="s">
        <v>1916</v>
      </c>
      <c r="N4" s="167"/>
      <c r="O4" s="167"/>
      <c r="P4" s="167"/>
      <c r="Q4" s="168"/>
      <c r="R4" s="17"/>
      <c r="S4" s="169" t="s">
        <v>2095</v>
      </c>
      <c r="T4" s="170"/>
      <c r="U4" s="170"/>
      <c r="V4" s="171" t="s">
        <v>1351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1904</v>
      </c>
      <c r="D6" s="173" t="s">
        <v>2534</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1915</v>
      </c>
      <c r="K8" s="24" t="s">
        <v>1914</v>
      </c>
      <c r="L8" s="24" t="s">
        <v>1913</v>
      </c>
      <c r="M8" s="24" t="s">
        <v>1167</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08.75" customHeight="1" thickTop="1" thickBot="1">
      <c r="B10" s="25" t="s">
        <v>21</v>
      </c>
      <c r="C10" s="171" t="s">
        <v>1912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1911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1910</v>
      </c>
      <c r="C21" s="199"/>
      <c r="D21" s="199"/>
      <c r="E21" s="199"/>
      <c r="F21" s="199"/>
      <c r="G21" s="199"/>
      <c r="H21" s="199"/>
      <c r="I21" s="199"/>
      <c r="J21" s="199"/>
      <c r="K21" s="199"/>
      <c r="L21" s="199"/>
      <c r="M21" s="200" t="s">
        <v>1904</v>
      </c>
      <c r="N21" s="200"/>
      <c r="O21" s="200" t="s">
        <v>48</v>
      </c>
      <c r="P21" s="200"/>
      <c r="Q21" s="201" t="s">
        <v>49</v>
      </c>
      <c r="R21" s="201"/>
      <c r="S21" s="33" t="s">
        <v>50</v>
      </c>
      <c r="T21" s="33" t="s">
        <v>78</v>
      </c>
      <c r="U21" s="33" t="s">
        <v>78</v>
      </c>
      <c r="V21" s="33">
        <f>+IF(ISERR(U21/T21*100),"N/A",ROUND(U21/T21*100,2))</f>
        <v>100</v>
      </c>
      <c r="W21" s="34">
        <f>+IF(ISERR(U21/S21*100),"N/A",ROUND(U21/S21*100,2))</f>
        <v>75</v>
      </c>
    </row>
    <row r="22" spans="2:27" ht="56.25" customHeight="1">
      <c r="B22" s="198" t="s">
        <v>1909</v>
      </c>
      <c r="C22" s="199"/>
      <c r="D22" s="199"/>
      <c r="E22" s="199"/>
      <c r="F22" s="199"/>
      <c r="G22" s="199"/>
      <c r="H22" s="199"/>
      <c r="I22" s="199"/>
      <c r="J22" s="199"/>
      <c r="K22" s="199"/>
      <c r="L22" s="199"/>
      <c r="M22" s="200" t="s">
        <v>1904</v>
      </c>
      <c r="N22" s="200"/>
      <c r="O22" s="200" t="s">
        <v>48</v>
      </c>
      <c r="P22" s="200"/>
      <c r="Q22" s="201" t="s">
        <v>49</v>
      </c>
      <c r="R22" s="201"/>
      <c r="S22" s="33" t="s">
        <v>1908</v>
      </c>
      <c r="T22" s="33" t="s">
        <v>1907</v>
      </c>
      <c r="U22" s="33" t="s">
        <v>1906</v>
      </c>
      <c r="V22" s="33">
        <f>+IF(ISERR(U22/T22*100),"N/A",ROUND(U22/T22*100,2))</f>
        <v>75.08</v>
      </c>
      <c r="W22" s="34">
        <f>+IF(ISERR(U22/S22*100),"N/A",ROUND(U22/S22*100,2))</f>
        <v>60.24</v>
      </c>
    </row>
    <row r="23" spans="2:27" ht="56.25" customHeight="1" thickBot="1">
      <c r="B23" s="198" t="s">
        <v>1905</v>
      </c>
      <c r="C23" s="199"/>
      <c r="D23" s="199"/>
      <c r="E23" s="199"/>
      <c r="F23" s="199"/>
      <c r="G23" s="199"/>
      <c r="H23" s="199"/>
      <c r="I23" s="199"/>
      <c r="J23" s="199"/>
      <c r="K23" s="199"/>
      <c r="L23" s="199"/>
      <c r="M23" s="200" t="s">
        <v>1904</v>
      </c>
      <c r="N23" s="200"/>
      <c r="O23" s="200" t="s">
        <v>48</v>
      </c>
      <c r="P23" s="200"/>
      <c r="Q23" s="201" t="s">
        <v>52</v>
      </c>
      <c r="R23" s="201"/>
      <c r="S23" s="33" t="s">
        <v>61</v>
      </c>
      <c r="T23" s="33" t="s">
        <v>54</v>
      </c>
      <c r="U23" s="33" t="s">
        <v>54</v>
      </c>
      <c r="V23" s="33" t="str">
        <f>+IF(ISERR(U23/T23*100),"N/A",ROUND(U23/T23*100,2))</f>
        <v>N/A</v>
      </c>
      <c r="W23" s="34" t="str">
        <f>+IF(ISERR(U23/S23*100),"N/A",ROUND(U23/S23*100,2))</f>
        <v>N/A</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1903</v>
      </c>
      <c r="F27" s="40"/>
      <c r="G27" s="40"/>
      <c r="H27" s="41"/>
      <c r="I27" s="41"/>
      <c r="J27" s="41"/>
      <c r="K27" s="41"/>
      <c r="L27" s="41"/>
      <c r="M27" s="41"/>
      <c r="N27" s="41"/>
      <c r="O27" s="41"/>
      <c r="P27" s="42"/>
      <c r="Q27" s="42"/>
      <c r="R27" s="43" t="s">
        <v>1351</v>
      </c>
      <c r="S27" s="44" t="s">
        <v>10</v>
      </c>
      <c r="T27" s="42"/>
      <c r="U27" s="44" t="s">
        <v>103</v>
      </c>
      <c r="V27" s="42"/>
      <c r="W27" s="45">
        <f>+IF(ISERR(U27/R27*100),"N/A",ROUND(U27/R27*100,2))</f>
        <v>0</v>
      </c>
    </row>
    <row r="28" spans="2:27" ht="26.25" customHeight="1" thickBot="1">
      <c r="B28" s="219" t="s">
        <v>70</v>
      </c>
      <c r="C28" s="220"/>
      <c r="D28" s="220"/>
      <c r="E28" s="46" t="s">
        <v>1903</v>
      </c>
      <c r="F28" s="46"/>
      <c r="G28" s="46"/>
      <c r="H28" s="47"/>
      <c r="I28" s="47"/>
      <c r="J28" s="47"/>
      <c r="K28" s="47"/>
      <c r="L28" s="47"/>
      <c r="M28" s="47"/>
      <c r="N28" s="47"/>
      <c r="O28" s="47"/>
      <c r="P28" s="48"/>
      <c r="Q28" s="48"/>
      <c r="R28" s="49" t="s">
        <v>1351</v>
      </c>
      <c r="S28" s="50" t="s">
        <v>1902</v>
      </c>
      <c r="T28" s="50">
        <f>+IF(ISERR(S28/R28*100),"N/A",ROUND(S28/R28*100,2))</f>
        <v>80</v>
      </c>
      <c r="U28" s="50" t="s">
        <v>103</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2132</v>
      </c>
      <c r="C30" s="203"/>
      <c r="D30" s="203"/>
      <c r="E30" s="203"/>
      <c r="F30" s="203"/>
      <c r="G30" s="203"/>
      <c r="H30" s="203"/>
      <c r="I30" s="203"/>
      <c r="J30" s="203"/>
      <c r="K30" s="203"/>
      <c r="L30" s="203"/>
      <c r="M30" s="203"/>
      <c r="N30" s="203"/>
      <c r="O30" s="203"/>
      <c r="P30" s="203"/>
      <c r="Q30" s="203"/>
      <c r="R30" s="203"/>
      <c r="S30" s="203"/>
      <c r="T30" s="203"/>
      <c r="U30" s="203"/>
      <c r="V30" s="203"/>
      <c r="W30" s="204"/>
    </row>
    <row r="31" spans="2:27" ht="98.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2133</v>
      </c>
      <c r="C32" s="203"/>
      <c r="D32" s="203"/>
      <c r="E32" s="203"/>
      <c r="F32" s="203"/>
      <c r="G32" s="203"/>
      <c r="H32" s="203"/>
      <c r="I32" s="203"/>
      <c r="J32" s="203"/>
      <c r="K32" s="203"/>
      <c r="L32" s="203"/>
      <c r="M32" s="203"/>
      <c r="N32" s="203"/>
      <c r="O32" s="203"/>
      <c r="P32" s="203"/>
      <c r="Q32" s="203"/>
      <c r="R32" s="203"/>
      <c r="S32" s="203"/>
      <c r="T32" s="203"/>
      <c r="U32" s="203"/>
      <c r="V32" s="203"/>
      <c r="W32" s="204"/>
    </row>
    <row r="33" spans="2:23" ht="99"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2134</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6"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1901</v>
      </c>
      <c r="D4" s="164" t="s">
        <v>1900</v>
      </c>
      <c r="E4" s="164"/>
      <c r="F4" s="164"/>
      <c r="G4" s="164"/>
      <c r="H4" s="165"/>
      <c r="I4" s="16"/>
      <c r="J4" s="166" t="s">
        <v>6</v>
      </c>
      <c r="K4" s="164"/>
      <c r="L4" s="15" t="s">
        <v>1850</v>
      </c>
      <c r="M4" s="167" t="s">
        <v>1924</v>
      </c>
      <c r="N4" s="167"/>
      <c r="O4" s="167"/>
      <c r="P4" s="167"/>
      <c r="Q4" s="168"/>
      <c r="R4" s="17"/>
      <c r="S4" s="169" t="s">
        <v>2095</v>
      </c>
      <c r="T4" s="170"/>
      <c r="U4" s="170"/>
      <c r="V4" s="171" t="s">
        <v>1918</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453</v>
      </c>
      <c r="D6" s="173" t="s">
        <v>2533</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1923</v>
      </c>
      <c r="K8" s="24" t="s">
        <v>1923</v>
      </c>
      <c r="L8" s="24" t="s">
        <v>18</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20" customHeight="1" thickTop="1" thickBot="1">
      <c r="B10" s="25" t="s">
        <v>21</v>
      </c>
      <c r="C10" s="171" t="s">
        <v>1922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1891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1921</v>
      </c>
      <c r="C21" s="199"/>
      <c r="D21" s="199"/>
      <c r="E21" s="199"/>
      <c r="F21" s="199"/>
      <c r="G21" s="199"/>
      <c r="H21" s="199"/>
      <c r="I21" s="199"/>
      <c r="J21" s="199"/>
      <c r="K21" s="199"/>
      <c r="L21" s="199"/>
      <c r="M21" s="200" t="s">
        <v>453</v>
      </c>
      <c r="N21" s="200"/>
      <c r="O21" s="200" t="s">
        <v>48</v>
      </c>
      <c r="P21" s="200"/>
      <c r="Q21" s="201" t="s">
        <v>385</v>
      </c>
      <c r="R21" s="201"/>
      <c r="S21" s="33" t="s">
        <v>50</v>
      </c>
      <c r="T21" s="33" t="s">
        <v>54</v>
      </c>
      <c r="U21" s="33" t="s">
        <v>54</v>
      </c>
      <c r="V21" s="33" t="str">
        <f>+IF(ISERR(U21/T21*100),"N/A",ROUND(U21/T21*100,2))</f>
        <v>N/A</v>
      </c>
      <c r="W21" s="34" t="str">
        <f>+IF(ISERR(U21/S21*100),"N/A",ROUND(U21/S21*100,2))</f>
        <v>N/A</v>
      </c>
    </row>
    <row r="22" spans="2:27" ht="56.25" customHeight="1">
      <c r="B22" s="198" t="s">
        <v>1920</v>
      </c>
      <c r="C22" s="199"/>
      <c r="D22" s="199"/>
      <c r="E22" s="199"/>
      <c r="F22" s="199"/>
      <c r="G22" s="199"/>
      <c r="H22" s="199"/>
      <c r="I22" s="199"/>
      <c r="J22" s="199"/>
      <c r="K22" s="199"/>
      <c r="L22" s="199"/>
      <c r="M22" s="200" t="s">
        <v>453</v>
      </c>
      <c r="N22" s="200"/>
      <c r="O22" s="200" t="s">
        <v>48</v>
      </c>
      <c r="P22" s="200"/>
      <c r="Q22" s="201" t="s">
        <v>49</v>
      </c>
      <c r="R22" s="201"/>
      <c r="S22" s="33" t="s">
        <v>50</v>
      </c>
      <c r="T22" s="33" t="s">
        <v>78</v>
      </c>
      <c r="U22" s="33" t="s">
        <v>78</v>
      </c>
      <c r="V22" s="33">
        <f>+IF(ISERR(U22/T22*100),"N/A",ROUND(U22/T22*100,2))</f>
        <v>100</v>
      </c>
      <c r="W22" s="34">
        <f>+IF(ISERR(U22/S22*100),"N/A",ROUND(U22/S22*100,2))</f>
        <v>75</v>
      </c>
    </row>
    <row r="23" spans="2:27" ht="56.25" customHeight="1" thickBot="1">
      <c r="B23" s="198" t="s">
        <v>1919</v>
      </c>
      <c r="C23" s="199"/>
      <c r="D23" s="199"/>
      <c r="E23" s="199"/>
      <c r="F23" s="199"/>
      <c r="G23" s="199"/>
      <c r="H23" s="199"/>
      <c r="I23" s="199"/>
      <c r="J23" s="199"/>
      <c r="K23" s="199"/>
      <c r="L23" s="199"/>
      <c r="M23" s="200" t="s">
        <v>453</v>
      </c>
      <c r="N23" s="200"/>
      <c r="O23" s="200" t="s">
        <v>48</v>
      </c>
      <c r="P23" s="200"/>
      <c r="Q23" s="201" t="s">
        <v>49</v>
      </c>
      <c r="R23" s="201"/>
      <c r="S23" s="33" t="s">
        <v>50</v>
      </c>
      <c r="T23" s="33" t="s">
        <v>78</v>
      </c>
      <c r="U23" s="33" t="s">
        <v>61</v>
      </c>
      <c r="V23" s="33">
        <f>+IF(ISERR(U23/T23*100),"N/A",ROUND(U23/T23*100,2))</f>
        <v>66.67</v>
      </c>
      <c r="W23" s="34">
        <f>+IF(ISERR(U23/S23*100),"N/A",ROUND(U23/S23*100,2))</f>
        <v>50</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451</v>
      </c>
      <c r="F27" s="40"/>
      <c r="G27" s="40"/>
      <c r="H27" s="41"/>
      <c r="I27" s="41"/>
      <c r="J27" s="41"/>
      <c r="K27" s="41"/>
      <c r="L27" s="41"/>
      <c r="M27" s="41"/>
      <c r="N27" s="41"/>
      <c r="O27" s="41"/>
      <c r="P27" s="42"/>
      <c r="Q27" s="42"/>
      <c r="R27" s="43" t="s">
        <v>1918</v>
      </c>
      <c r="S27" s="44" t="s">
        <v>10</v>
      </c>
      <c r="T27" s="42"/>
      <c r="U27" s="44" t="s">
        <v>103</v>
      </c>
      <c r="V27" s="42"/>
      <c r="W27" s="45">
        <f>+IF(ISERR(U27/R27*100),"N/A",ROUND(U27/R27*100,2))</f>
        <v>0</v>
      </c>
    </row>
    <row r="28" spans="2:27" ht="26.25" customHeight="1" thickBot="1">
      <c r="B28" s="219" t="s">
        <v>70</v>
      </c>
      <c r="C28" s="220"/>
      <c r="D28" s="220"/>
      <c r="E28" s="46" t="s">
        <v>451</v>
      </c>
      <c r="F28" s="46"/>
      <c r="G28" s="46"/>
      <c r="H28" s="47"/>
      <c r="I28" s="47"/>
      <c r="J28" s="47"/>
      <c r="K28" s="47"/>
      <c r="L28" s="47"/>
      <c r="M28" s="47"/>
      <c r="N28" s="47"/>
      <c r="O28" s="47"/>
      <c r="P28" s="48"/>
      <c r="Q28" s="48"/>
      <c r="R28" s="49" t="s">
        <v>1918</v>
      </c>
      <c r="S28" s="50" t="s">
        <v>1917</v>
      </c>
      <c r="T28" s="50">
        <f>+IF(ISERR(S28/R28*100),"N/A",ROUND(S28/R28*100,2))</f>
        <v>40.94</v>
      </c>
      <c r="U28" s="50" t="s">
        <v>103</v>
      </c>
      <c r="V28" s="50">
        <f>+IF(ISERR(U28/S28*100),"N/A",ROUND(U28/S28*100,2))</f>
        <v>0</v>
      </c>
      <c r="W28" s="51">
        <f>+IF(ISERR(U28/R28*100),"N/A",ROUND(U28/R28*100,2))</f>
        <v>0</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2129</v>
      </c>
      <c r="C30" s="203"/>
      <c r="D30" s="203"/>
      <c r="E30" s="203"/>
      <c r="F30" s="203"/>
      <c r="G30" s="203"/>
      <c r="H30" s="203"/>
      <c r="I30" s="203"/>
      <c r="J30" s="203"/>
      <c r="K30" s="203"/>
      <c r="L30" s="203"/>
      <c r="M30" s="203"/>
      <c r="N30" s="203"/>
      <c r="O30" s="203"/>
      <c r="P30" s="203"/>
      <c r="Q30" s="203"/>
      <c r="R30" s="203"/>
      <c r="S30" s="203"/>
      <c r="T30" s="203"/>
      <c r="U30" s="203"/>
      <c r="V30" s="203"/>
      <c r="W30" s="204"/>
    </row>
    <row r="31" spans="2:27" ht="91.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2130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79.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2131</v>
      </c>
      <c r="C34" s="203"/>
      <c r="D34" s="203"/>
      <c r="E34" s="203"/>
      <c r="F34" s="203"/>
      <c r="G34" s="203"/>
      <c r="H34" s="203"/>
      <c r="I34" s="203"/>
      <c r="J34" s="203"/>
      <c r="K34" s="203"/>
      <c r="L34" s="203"/>
      <c r="M34" s="203"/>
      <c r="N34" s="203"/>
      <c r="O34" s="203"/>
      <c r="P34" s="203"/>
      <c r="Q34" s="203"/>
      <c r="R34" s="203"/>
      <c r="S34" s="203"/>
      <c r="T34" s="203"/>
      <c r="U34" s="203"/>
      <c r="V34" s="203"/>
      <c r="W34" s="204"/>
    </row>
    <row r="35" spans="2:23" ht="36.75" customHeight="1"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1901</v>
      </c>
      <c r="D4" s="164" t="s">
        <v>1900</v>
      </c>
      <c r="E4" s="164"/>
      <c r="F4" s="164"/>
      <c r="G4" s="164"/>
      <c r="H4" s="165"/>
      <c r="I4" s="16"/>
      <c r="J4" s="166" t="s">
        <v>6</v>
      </c>
      <c r="K4" s="164"/>
      <c r="L4" s="15" t="s">
        <v>1641</v>
      </c>
      <c r="M4" s="167" t="s">
        <v>1936</v>
      </c>
      <c r="N4" s="167"/>
      <c r="O4" s="167"/>
      <c r="P4" s="167"/>
      <c r="Q4" s="168"/>
      <c r="R4" s="17"/>
      <c r="S4" s="169" t="s">
        <v>2095</v>
      </c>
      <c r="T4" s="170"/>
      <c r="U4" s="170"/>
      <c r="V4" s="171" t="s">
        <v>1291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1931</v>
      </c>
      <c r="D6" s="173" t="s">
        <v>2532</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1262</v>
      </c>
      <c r="K8" s="24" t="s">
        <v>1262</v>
      </c>
      <c r="L8" s="24" t="s">
        <v>1935</v>
      </c>
      <c r="M8" s="24" t="s">
        <v>1934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92.25" customHeight="1" thickTop="1" thickBot="1">
      <c r="B10" s="25" t="s">
        <v>21</v>
      </c>
      <c r="C10" s="171" t="s">
        <v>1933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1891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1932</v>
      </c>
      <c r="C21" s="199"/>
      <c r="D21" s="199"/>
      <c r="E21" s="199"/>
      <c r="F21" s="199"/>
      <c r="G21" s="199"/>
      <c r="H21" s="199"/>
      <c r="I21" s="199"/>
      <c r="J21" s="199"/>
      <c r="K21" s="199"/>
      <c r="L21" s="199"/>
      <c r="M21" s="200" t="s">
        <v>1931</v>
      </c>
      <c r="N21" s="200"/>
      <c r="O21" s="200" t="s">
        <v>48</v>
      </c>
      <c r="P21" s="200"/>
      <c r="Q21" s="201" t="s">
        <v>49</v>
      </c>
      <c r="R21" s="201"/>
      <c r="S21" s="33" t="s">
        <v>1930</v>
      </c>
      <c r="T21" s="33" t="s">
        <v>1929</v>
      </c>
      <c r="U21" s="33" t="s">
        <v>1928</v>
      </c>
      <c r="V21" s="33">
        <f>+IF(ISERR(U21/T21*100),"N/A",ROUND(U21/T21*100,2))</f>
        <v>90</v>
      </c>
      <c r="W21" s="34">
        <f>+IF(ISERR(U21/S21*100),"N/A",ROUND(U21/S21*100,2))</f>
        <v>64.41</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1927</v>
      </c>
      <c r="F25" s="40"/>
      <c r="G25" s="40"/>
      <c r="H25" s="41"/>
      <c r="I25" s="41"/>
      <c r="J25" s="41"/>
      <c r="K25" s="41"/>
      <c r="L25" s="41"/>
      <c r="M25" s="41"/>
      <c r="N25" s="41"/>
      <c r="O25" s="41"/>
      <c r="P25" s="42"/>
      <c r="Q25" s="42"/>
      <c r="R25" s="43" t="s">
        <v>1926</v>
      </c>
      <c r="S25" s="44" t="s">
        <v>10</v>
      </c>
      <c r="T25" s="42"/>
      <c r="U25" s="44" t="s">
        <v>103</v>
      </c>
      <c r="V25" s="42"/>
      <c r="W25" s="45">
        <f>+IF(ISERR(U25/R25*100),"N/A",ROUND(U25/R25*100,2))</f>
        <v>0</v>
      </c>
    </row>
    <row r="26" spans="2:27" ht="26.25" customHeight="1" thickBot="1">
      <c r="B26" s="219" t="s">
        <v>70</v>
      </c>
      <c r="C26" s="220"/>
      <c r="D26" s="220"/>
      <c r="E26" s="46" t="s">
        <v>1927</v>
      </c>
      <c r="F26" s="46"/>
      <c r="G26" s="46"/>
      <c r="H26" s="47"/>
      <c r="I26" s="47"/>
      <c r="J26" s="47"/>
      <c r="K26" s="47"/>
      <c r="L26" s="47"/>
      <c r="M26" s="47"/>
      <c r="N26" s="47"/>
      <c r="O26" s="47"/>
      <c r="P26" s="48"/>
      <c r="Q26" s="48"/>
      <c r="R26" s="49" t="s">
        <v>1926</v>
      </c>
      <c r="S26" s="50" t="s">
        <v>1925</v>
      </c>
      <c r="T26" s="50">
        <f>+IF(ISERR(S26/R26*100),"N/A",ROUND(S26/R26*100,2))</f>
        <v>73.47</v>
      </c>
      <c r="U26" s="50" t="s">
        <v>103</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2126</v>
      </c>
      <c r="C28" s="203"/>
      <c r="D28" s="203"/>
      <c r="E28" s="203"/>
      <c r="F28" s="203"/>
      <c r="G28" s="203"/>
      <c r="H28" s="203"/>
      <c r="I28" s="203"/>
      <c r="J28" s="203"/>
      <c r="K28" s="203"/>
      <c r="L28" s="203"/>
      <c r="M28" s="203"/>
      <c r="N28" s="203"/>
      <c r="O28" s="203"/>
      <c r="P28" s="203"/>
      <c r="Q28" s="203"/>
      <c r="R28" s="203"/>
      <c r="S28" s="203"/>
      <c r="T28" s="203"/>
      <c r="U28" s="203"/>
      <c r="V28" s="203"/>
      <c r="W28" s="204"/>
    </row>
    <row r="29" spans="2:27" ht="71.25"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2127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3.25"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2128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5.75"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1901</v>
      </c>
      <c r="D4" s="164" t="s">
        <v>1900</v>
      </c>
      <c r="E4" s="164"/>
      <c r="F4" s="164"/>
      <c r="G4" s="164"/>
      <c r="H4" s="165"/>
      <c r="I4" s="16"/>
      <c r="J4" s="166" t="s">
        <v>6</v>
      </c>
      <c r="K4" s="164"/>
      <c r="L4" s="15" t="s">
        <v>193</v>
      </c>
      <c r="M4" s="167" t="s">
        <v>192</v>
      </c>
      <c r="N4" s="167"/>
      <c r="O4" s="167"/>
      <c r="P4" s="167"/>
      <c r="Q4" s="168"/>
      <c r="R4" s="17"/>
      <c r="S4" s="169" t="s">
        <v>2095</v>
      </c>
      <c r="T4" s="170"/>
      <c r="U4" s="170"/>
      <c r="V4" s="171" t="s">
        <v>1780</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1940</v>
      </c>
      <c r="D6" s="173" t="s">
        <v>2535</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1944</v>
      </c>
      <c r="K8" s="24" t="s">
        <v>1788</v>
      </c>
      <c r="L8" s="24" t="s">
        <v>1514</v>
      </c>
      <c r="M8" s="24" t="s">
        <v>1943</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59" customHeight="1" thickTop="1" thickBot="1">
      <c r="B10" s="25" t="s">
        <v>21</v>
      </c>
      <c r="C10" s="171" t="s">
        <v>1942</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1891</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thickBot="1">
      <c r="B21" s="198" t="s">
        <v>1941</v>
      </c>
      <c r="C21" s="199"/>
      <c r="D21" s="199"/>
      <c r="E21" s="199"/>
      <c r="F21" s="199"/>
      <c r="G21" s="199"/>
      <c r="H21" s="199"/>
      <c r="I21" s="199"/>
      <c r="J21" s="199"/>
      <c r="K21" s="199"/>
      <c r="L21" s="199"/>
      <c r="M21" s="200" t="s">
        <v>1940</v>
      </c>
      <c r="N21" s="200"/>
      <c r="O21" s="200" t="s">
        <v>48</v>
      </c>
      <c r="P21" s="200"/>
      <c r="Q21" s="201" t="s">
        <v>49</v>
      </c>
      <c r="R21" s="201"/>
      <c r="S21" s="33" t="s">
        <v>739</v>
      </c>
      <c r="T21" s="33" t="s">
        <v>739</v>
      </c>
      <c r="U21" s="33" t="s">
        <v>50</v>
      </c>
      <c r="V21" s="33">
        <f>+IF(ISERR(U21/T21*100),"N/A",ROUND(U21/T21*100,2))</f>
        <v>111.11</v>
      </c>
      <c r="W21" s="34">
        <f>+IF(ISERR(U21/S21*100),"N/A",ROUND(U21/S21*100,2))</f>
        <v>111.11</v>
      </c>
    </row>
    <row r="22" spans="2:27" ht="21.75" customHeight="1" thickTop="1" thickBot="1">
      <c r="B22" s="9" t="s">
        <v>62</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11" t="s">
        <v>2377</v>
      </c>
      <c r="C23" s="212"/>
      <c r="D23" s="212"/>
      <c r="E23" s="212"/>
      <c r="F23" s="212"/>
      <c r="G23" s="212"/>
      <c r="H23" s="212"/>
      <c r="I23" s="212"/>
      <c r="J23" s="212"/>
      <c r="K23" s="212"/>
      <c r="L23" s="212"/>
      <c r="M23" s="212"/>
      <c r="N23" s="212"/>
      <c r="O23" s="212"/>
      <c r="P23" s="212"/>
      <c r="Q23" s="213"/>
      <c r="R23" s="36" t="s">
        <v>41</v>
      </c>
      <c r="S23" s="185" t="s">
        <v>42</v>
      </c>
      <c r="T23" s="185"/>
      <c r="U23" s="37" t="s">
        <v>63</v>
      </c>
      <c r="V23" s="184" t="s">
        <v>64</v>
      </c>
      <c r="W23" s="186"/>
    </row>
    <row r="24" spans="2:27" ht="30.75" customHeight="1" thickBot="1">
      <c r="B24" s="214"/>
      <c r="C24" s="215"/>
      <c r="D24" s="215"/>
      <c r="E24" s="215"/>
      <c r="F24" s="215"/>
      <c r="G24" s="215"/>
      <c r="H24" s="215"/>
      <c r="I24" s="215"/>
      <c r="J24" s="215"/>
      <c r="K24" s="215"/>
      <c r="L24" s="215"/>
      <c r="M24" s="215"/>
      <c r="N24" s="215"/>
      <c r="O24" s="215"/>
      <c r="P24" s="215"/>
      <c r="Q24" s="216"/>
      <c r="R24" s="38" t="s">
        <v>65</v>
      </c>
      <c r="S24" s="38" t="s">
        <v>65</v>
      </c>
      <c r="T24" s="38" t="s">
        <v>48</v>
      </c>
      <c r="U24" s="38" t="s">
        <v>65</v>
      </c>
      <c r="V24" s="38" t="s">
        <v>66</v>
      </c>
      <c r="W24" s="39" t="s">
        <v>52</v>
      </c>
      <c r="Y24" s="35"/>
    </row>
    <row r="25" spans="2:27" ht="23.25" customHeight="1" thickBot="1">
      <c r="B25" s="217" t="s">
        <v>67</v>
      </c>
      <c r="C25" s="218"/>
      <c r="D25" s="218"/>
      <c r="E25" s="40" t="s">
        <v>1939</v>
      </c>
      <c r="F25" s="40"/>
      <c r="G25" s="40"/>
      <c r="H25" s="41"/>
      <c r="I25" s="41"/>
      <c r="J25" s="41"/>
      <c r="K25" s="41"/>
      <c r="L25" s="41"/>
      <c r="M25" s="41"/>
      <c r="N25" s="41"/>
      <c r="O25" s="41"/>
      <c r="P25" s="42"/>
      <c r="Q25" s="42"/>
      <c r="R25" s="43" t="s">
        <v>1938</v>
      </c>
      <c r="S25" s="44" t="s">
        <v>10</v>
      </c>
      <c r="T25" s="42"/>
      <c r="U25" s="44" t="s">
        <v>103</v>
      </c>
      <c r="V25" s="42"/>
      <c r="W25" s="45">
        <f>+IF(ISERR(U25/R25*100),"N/A",ROUND(U25/R25*100,2))</f>
        <v>0</v>
      </c>
    </row>
    <row r="26" spans="2:27" ht="26.25" customHeight="1" thickBot="1">
      <c r="B26" s="219" t="s">
        <v>70</v>
      </c>
      <c r="C26" s="220"/>
      <c r="D26" s="220"/>
      <c r="E26" s="46" t="s">
        <v>1939</v>
      </c>
      <c r="F26" s="46"/>
      <c r="G26" s="46"/>
      <c r="H26" s="47"/>
      <c r="I26" s="47"/>
      <c r="J26" s="47"/>
      <c r="K26" s="47"/>
      <c r="L26" s="47"/>
      <c r="M26" s="47"/>
      <c r="N26" s="47"/>
      <c r="O26" s="47"/>
      <c r="P26" s="48"/>
      <c r="Q26" s="48"/>
      <c r="R26" s="49" t="s">
        <v>1938</v>
      </c>
      <c r="S26" s="50" t="s">
        <v>1937</v>
      </c>
      <c r="T26" s="50">
        <f>+IF(ISERR(S26/R26*100),"N/A",ROUND(S26/R26*100,2))</f>
        <v>11.5</v>
      </c>
      <c r="U26" s="50" t="s">
        <v>103</v>
      </c>
      <c r="V26" s="50">
        <f>+IF(ISERR(U26/S26*100),"N/A",ROUND(U26/S26*100,2))</f>
        <v>0</v>
      </c>
      <c r="W26" s="51">
        <f>+IF(ISERR(U26/R26*100),"N/A",ROUND(U26/R26*100,2))</f>
        <v>0</v>
      </c>
    </row>
    <row r="27" spans="2:27" ht="22.5" customHeight="1" thickTop="1" thickBot="1">
      <c r="B27" s="9" t="s">
        <v>72</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02" t="s">
        <v>2123</v>
      </c>
      <c r="C28" s="203"/>
      <c r="D28" s="203"/>
      <c r="E28" s="203"/>
      <c r="F28" s="203"/>
      <c r="G28" s="203"/>
      <c r="H28" s="203"/>
      <c r="I28" s="203"/>
      <c r="J28" s="203"/>
      <c r="K28" s="203"/>
      <c r="L28" s="203"/>
      <c r="M28" s="203"/>
      <c r="N28" s="203"/>
      <c r="O28" s="203"/>
      <c r="P28" s="203"/>
      <c r="Q28" s="203"/>
      <c r="R28" s="203"/>
      <c r="S28" s="203"/>
      <c r="T28" s="203"/>
      <c r="U28" s="203"/>
      <c r="V28" s="203"/>
      <c r="W28" s="204"/>
    </row>
    <row r="29" spans="2:27" ht="54" customHeight="1" thickBot="1">
      <c r="B29" s="205"/>
      <c r="C29" s="206"/>
      <c r="D29" s="206"/>
      <c r="E29" s="206"/>
      <c r="F29" s="206"/>
      <c r="G29" s="206"/>
      <c r="H29" s="206"/>
      <c r="I29" s="206"/>
      <c r="J29" s="206"/>
      <c r="K29" s="206"/>
      <c r="L29" s="206"/>
      <c r="M29" s="206"/>
      <c r="N29" s="206"/>
      <c r="O29" s="206"/>
      <c r="P29" s="206"/>
      <c r="Q29" s="206"/>
      <c r="R29" s="206"/>
      <c r="S29" s="206"/>
      <c r="T29" s="206"/>
      <c r="U29" s="206"/>
      <c r="V29" s="206"/>
      <c r="W29" s="207"/>
    </row>
    <row r="30" spans="2:27" ht="37.5" customHeight="1" thickTop="1">
      <c r="B30" s="202" t="s">
        <v>2124</v>
      </c>
      <c r="C30" s="203"/>
      <c r="D30" s="203"/>
      <c r="E30" s="203"/>
      <c r="F30" s="203"/>
      <c r="G30" s="203"/>
      <c r="H30" s="203"/>
      <c r="I30" s="203"/>
      <c r="J30" s="203"/>
      <c r="K30" s="203"/>
      <c r="L30" s="203"/>
      <c r="M30" s="203"/>
      <c r="N30" s="203"/>
      <c r="O30" s="203"/>
      <c r="P30" s="203"/>
      <c r="Q30" s="203"/>
      <c r="R30" s="203"/>
      <c r="S30" s="203"/>
      <c r="T30" s="203"/>
      <c r="U30" s="203"/>
      <c r="V30" s="203"/>
      <c r="W30" s="204"/>
    </row>
    <row r="31" spans="2:27" ht="54"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2125</v>
      </c>
      <c r="C32" s="203"/>
      <c r="D32" s="203"/>
      <c r="E32" s="203"/>
      <c r="F32" s="203"/>
      <c r="G32" s="203"/>
      <c r="H32" s="203"/>
      <c r="I32" s="203"/>
      <c r="J32" s="203"/>
      <c r="K32" s="203"/>
      <c r="L32" s="203"/>
      <c r="M32" s="203"/>
      <c r="N32" s="203"/>
      <c r="O32" s="203"/>
      <c r="P32" s="203"/>
      <c r="Q32" s="203"/>
      <c r="R32" s="203"/>
      <c r="S32" s="203"/>
      <c r="T32" s="203"/>
      <c r="U32" s="203"/>
      <c r="V32" s="203"/>
      <c r="W32" s="204"/>
    </row>
    <row r="33" spans="2:23" ht="38.25" customHeight="1" thickBot="1">
      <c r="B33" s="208"/>
      <c r="C33" s="209"/>
      <c r="D33" s="209"/>
      <c r="E33" s="209"/>
      <c r="F33" s="209"/>
      <c r="G33" s="209"/>
      <c r="H33" s="209"/>
      <c r="I33" s="209"/>
      <c r="J33" s="209"/>
      <c r="K33" s="209"/>
      <c r="L33" s="209"/>
      <c r="M33" s="209"/>
      <c r="N33" s="209"/>
      <c r="O33" s="209"/>
      <c r="P33" s="209"/>
      <c r="Q33" s="209"/>
      <c r="R33" s="209"/>
      <c r="S33" s="209"/>
      <c r="T33" s="209"/>
      <c r="U33" s="209"/>
      <c r="V33" s="209"/>
      <c r="W33" s="21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1503</v>
      </c>
      <c r="D4" s="164" t="s">
        <v>1960</v>
      </c>
      <c r="E4" s="164"/>
      <c r="F4" s="164"/>
      <c r="G4" s="164"/>
      <c r="H4" s="165"/>
      <c r="I4" s="16"/>
      <c r="J4" s="166" t="s">
        <v>6</v>
      </c>
      <c r="K4" s="164"/>
      <c r="L4" s="15" t="s">
        <v>1959</v>
      </c>
      <c r="M4" s="167" t="s">
        <v>969</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1946</v>
      </c>
      <c r="D6" s="173" t="s">
        <v>1958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1957</v>
      </c>
      <c r="K8" s="24" t="s">
        <v>1956</v>
      </c>
      <c r="L8" s="24" t="s">
        <v>18</v>
      </c>
      <c r="M8" s="24" t="s">
        <v>1955</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213" customHeight="1" thickTop="1" thickBot="1">
      <c r="B10" s="25" t="s">
        <v>21</v>
      </c>
      <c r="C10" s="171" t="s">
        <v>1954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1953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1952</v>
      </c>
      <c r="C21" s="199"/>
      <c r="D21" s="199"/>
      <c r="E21" s="199"/>
      <c r="F21" s="199"/>
      <c r="G21" s="199"/>
      <c r="H21" s="199"/>
      <c r="I21" s="199"/>
      <c r="J21" s="199"/>
      <c r="K21" s="199"/>
      <c r="L21" s="199"/>
      <c r="M21" s="200" t="s">
        <v>1946</v>
      </c>
      <c r="N21" s="200"/>
      <c r="O21" s="200" t="s">
        <v>48</v>
      </c>
      <c r="P21" s="200"/>
      <c r="Q21" s="201" t="s">
        <v>49</v>
      </c>
      <c r="R21" s="201"/>
      <c r="S21" s="33" t="s">
        <v>739</v>
      </c>
      <c r="T21" s="33" t="s">
        <v>739</v>
      </c>
      <c r="U21" s="33" t="s">
        <v>1414</v>
      </c>
      <c r="V21" s="33">
        <f>+IF(ISERR(U21/T21*100),"N/A",ROUND(U21/T21*100,2))</f>
        <v>72.11</v>
      </c>
      <c r="W21" s="34">
        <f>+IF(ISERR(U21/S21*100),"N/A",ROUND(U21/S21*100,2))</f>
        <v>72.11</v>
      </c>
    </row>
    <row r="22" spans="2:27" ht="56.25" customHeight="1">
      <c r="B22" s="198" t="s">
        <v>1951</v>
      </c>
      <c r="C22" s="199"/>
      <c r="D22" s="199"/>
      <c r="E22" s="199"/>
      <c r="F22" s="199"/>
      <c r="G22" s="199"/>
      <c r="H22" s="199"/>
      <c r="I22" s="199"/>
      <c r="J22" s="199"/>
      <c r="K22" s="199"/>
      <c r="L22" s="199"/>
      <c r="M22" s="200" t="s">
        <v>1946</v>
      </c>
      <c r="N22" s="200"/>
      <c r="O22" s="200" t="s">
        <v>1950</v>
      </c>
      <c r="P22" s="200"/>
      <c r="Q22" s="201" t="s">
        <v>52</v>
      </c>
      <c r="R22" s="201"/>
      <c r="S22" s="33" t="s">
        <v>354</v>
      </c>
      <c r="T22" s="33" t="s">
        <v>54</v>
      </c>
      <c r="U22" s="33" t="s">
        <v>54</v>
      </c>
      <c r="V22" s="33" t="str">
        <f>+IF(ISERR(U22/T22*100),"N/A",ROUND(U22/T22*100,2))</f>
        <v>N/A</v>
      </c>
      <c r="W22" s="34" t="str">
        <f>+IF(ISERR(U22/S22*100),"N/A",ROUND(U22/S22*100,2))</f>
        <v>N/A</v>
      </c>
    </row>
    <row r="23" spans="2:27" ht="56.25" customHeight="1">
      <c r="B23" s="198" t="s">
        <v>1949</v>
      </c>
      <c r="C23" s="199"/>
      <c r="D23" s="199"/>
      <c r="E23" s="199"/>
      <c r="F23" s="199"/>
      <c r="G23" s="199"/>
      <c r="H23" s="199"/>
      <c r="I23" s="199"/>
      <c r="J23" s="199"/>
      <c r="K23" s="199"/>
      <c r="L23" s="199"/>
      <c r="M23" s="200" t="s">
        <v>1946</v>
      </c>
      <c r="N23" s="200"/>
      <c r="O23" s="200" t="s">
        <v>48</v>
      </c>
      <c r="P23" s="200"/>
      <c r="Q23" s="201" t="s">
        <v>385</v>
      </c>
      <c r="R23" s="201"/>
      <c r="S23" s="33" t="s">
        <v>917</v>
      </c>
      <c r="T23" s="33" t="s">
        <v>54</v>
      </c>
      <c r="U23" s="33" t="s">
        <v>54</v>
      </c>
      <c r="V23" s="33" t="str">
        <f>+IF(ISERR(U23/T23*100),"N/A",ROUND(U23/T23*100,2))</f>
        <v>N/A</v>
      </c>
      <c r="W23" s="34" t="str">
        <f>+IF(ISERR(U23/S23*100),"N/A",ROUND(U23/S23*100,2))</f>
        <v>N/A</v>
      </c>
    </row>
    <row r="24" spans="2:27" ht="56.25" customHeight="1">
      <c r="B24" s="198" t="s">
        <v>1948</v>
      </c>
      <c r="C24" s="199"/>
      <c r="D24" s="199"/>
      <c r="E24" s="199"/>
      <c r="F24" s="199"/>
      <c r="G24" s="199"/>
      <c r="H24" s="199"/>
      <c r="I24" s="199"/>
      <c r="J24" s="199"/>
      <c r="K24" s="199"/>
      <c r="L24" s="199"/>
      <c r="M24" s="200" t="s">
        <v>1946</v>
      </c>
      <c r="N24" s="200"/>
      <c r="O24" s="200" t="s">
        <v>48</v>
      </c>
      <c r="P24" s="200"/>
      <c r="Q24" s="201" t="s">
        <v>385</v>
      </c>
      <c r="R24" s="201"/>
      <c r="S24" s="33" t="s">
        <v>179</v>
      </c>
      <c r="T24" s="33" t="s">
        <v>54</v>
      </c>
      <c r="U24" s="33" t="s">
        <v>54</v>
      </c>
      <c r="V24" s="33" t="str">
        <f>+IF(ISERR(U24/T24*100),"N/A",ROUND(U24/T24*100,2))</f>
        <v>N/A</v>
      </c>
      <c r="W24" s="34" t="str">
        <f>+IF(ISERR(U24/S24*100),"N/A",ROUND(U24/S24*100,2))</f>
        <v>N/A</v>
      </c>
    </row>
    <row r="25" spans="2:27" ht="56.25" customHeight="1" thickBot="1">
      <c r="B25" s="198" t="s">
        <v>1947</v>
      </c>
      <c r="C25" s="199"/>
      <c r="D25" s="199"/>
      <c r="E25" s="199"/>
      <c r="F25" s="199"/>
      <c r="G25" s="199"/>
      <c r="H25" s="199"/>
      <c r="I25" s="199"/>
      <c r="J25" s="199"/>
      <c r="K25" s="199"/>
      <c r="L25" s="199"/>
      <c r="M25" s="200" t="s">
        <v>1946</v>
      </c>
      <c r="N25" s="200"/>
      <c r="O25" s="200" t="s">
        <v>48</v>
      </c>
      <c r="P25" s="200"/>
      <c r="Q25" s="201" t="s">
        <v>385</v>
      </c>
      <c r="R25" s="201"/>
      <c r="S25" s="33" t="s">
        <v>1601</v>
      </c>
      <c r="T25" s="33" t="s">
        <v>54</v>
      </c>
      <c r="U25" s="33" t="s">
        <v>54</v>
      </c>
      <c r="V25" s="33" t="str">
        <f>+IF(ISERR(U25/T25*100),"N/A",ROUND(U25/T25*100,2))</f>
        <v>N/A</v>
      </c>
      <c r="W25" s="34" t="str">
        <f>+IF(ISERR(U25/S25*100),"N/A",ROUND(U25/S25*100,2))</f>
        <v>N/A</v>
      </c>
    </row>
    <row r="26" spans="2:27" ht="21.75" customHeight="1" thickTop="1" thickBot="1">
      <c r="B26" s="9" t="s">
        <v>62</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211" t="s">
        <v>2377</v>
      </c>
      <c r="C27" s="212"/>
      <c r="D27" s="212"/>
      <c r="E27" s="212"/>
      <c r="F27" s="212"/>
      <c r="G27" s="212"/>
      <c r="H27" s="212"/>
      <c r="I27" s="212"/>
      <c r="J27" s="212"/>
      <c r="K27" s="212"/>
      <c r="L27" s="212"/>
      <c r="M27" s="212"/>
      <c r="N27" s="212"/>
      <c r="O27" s="212"/>
      <c r="P27" s="212"/>
      <c r="Q27" s="213"/>
      <c r="R27" s="36" t="s">
        <v>41</v>
      </c>
      <c r="S27" s="185" t="s">
        <v>42</v>
      </c>
      <c r="T27" s="185"/>
      <c r="U27" s="37" t="s">
        <v>63</v>
      </c>
      <c r="V27" s="184" t="s">
        <v>64</v>
      </c>
      <c r="W27" s="186"/>
    </row>
    <row r="28" spans="2:27" ht="30.75" customHeight="1" thickBot="1">
      <c r="B28" s="214"/>
      <c r="C28" s="215"/>
      <c r="D28" s="215"/>
      <c r="E28" s="215"/>
      <c r="F28" s="215"/>
      <c r="G28" s="215"/>
      <c r="H28" s="215"/>
      <c r="I28" s="215"/>
      <c r="J28" s="215"/>
      <c r="K28" s="215"/>
      <c r="L28" s="215"/>
      <c r="M28" s="215"/>
      <c r="N28" s="215"/>
      <c r="O28" s="215"/>
      <c r="P28" s="215"/>
      <c r="Q28" s="216"/>
      <c r="R28" s="38" t="s">
        <v>65</v>
      </c>
      <c r="S28" s="38" t="s">
        <v>65</v>
      </c>
      <c r="T28" s="38" t="s">
        <v>48</v>
      </c>
      <c r="U28" s="38" t="s">
        <v>65</v>
      </c>
      <c r="V28" s="38" t="s">
        <v>66</v>
      </c>
      <c r="W28" s="39" t="s">
        <v>52</v>
      </c>
      <c r="Y28" s="35"/>
    </row>
    <row r="29" spans="2:27" ht="23.25" customHeight="1" thickBot="1">
      <c r="B29" s="217" t="s">
        <v>67</v>
      </c>
      <c r="C29" s="218"/>
      <c r="D29" s="218"/>
      <c r="E29" s="40" t="s">
        <v>1945</v>
      </c>
      <c r="F29" s="40"/>
      <c r="G29" s="40"/>
      <c r="H29" s="41"/>
      <c r="I29" s="41"/>
      <c r="J29" s="41"/>
      <c r="K29" s="41"/>
      <c r="L29" s="41"/>
      <c r="M29" s="41"/>
      <c r="N29" s="41"/>
      <c r="O29" s="41"/>
      <c r="P29" s="42"/>
      <c r="Q29" s="42"/>
      <c r="R29" s="43" t="s">
        <v>54</v>
      </c>
      <c r="S29" s="44" t="s">
        <v>10</v>
      </c>
      <c r="T29" s="42"/>
      <c r="U29" s="44" t="s">
        <v>103</v>
      </c>
      <c r="V29" s="42"/>
      <c r="W29" s="45" t="str">
        <f>+IF(ISERR(U29/R29*100),"N/A",ROUND(U29/R29*100,2))</f>
        <v>N/A</v>
      </c>
    </row>
    <row r="30" spans="2:27" ht="26.25" customHeight="1" thickBot="1">
      <c r="B30" s="219" t="s">
        <v>70</v>
      </c>
      <c r="C30" s="220"/>
      <c r="D30" s="220"/>
      <c r="E30" s="46" t="s">
        <v>1945</v>
      </c>
      <c r="F30" s="46"/>
      <c r="G30" s="46"/>
      <c r="H30" s="47"/>
      <c r="I30" s="47"/>
      <c r="J30" s="47"/>
      <c r="K30" s="47"/>
      <c r="L30" s="47"/>
      <c r="M30" s="47"/>
      <c r="N30" s="47"/>
      <c r="O30" s="47"/>
      <c r="P30" s="48"/>
      <c r="Q30" s="48"/>
      <c r="R30" s="49" t="s">
        <v>54</v>
      </c>
      <c r="S30" s="50" t="s">
        <v>103</v>
      </c>
      <c r="T30" s="50" t="str">
        <f>+IF(ISERR(S30/R30*100),"N/A",ROUND(S30/R30*100,2))</f>
        <v>N/A</v>
      </c>
      <c r="U30" s="50" t="s">
        <v>103</v>
      </c>
      <c r="V30" s="50" t="str">
        <f>+IF(ISERR(U30/S30*100),"N/A",ROUND(U30/S30*100,2))</f>
        <v>N/A</v>
      </c>
      <c r="W30" s="51" t="str">
        <f>+IF(ISERR(U30/R30*100),"N/A",ROUND(U30/R30*100,2))</f>
        <v>N/A</v>
      </c>
    </row>
    <row r="31" spans="2:27" ht="22.5" customHeight="1" thickTop="1" thickBot="1">
      <c r="B31" s="9" t="s">
        <v>72</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202" t="s">
        <v>2120</v>
      </c>
      <c r="C32" s="203"/>
      <c r="D32" s="203"/>
      <c r="E32" s="203"/>
      <c r="F32" s="203"/>
      <c r="G32" s="203"/>
      <c r="H32" s="203"/>
      <c r="I32" s="203"/>
      <c r="J32" s="203"/>
      <c r="K32" s="203"/>
      <c r="L32" s="203"/>
      <c r="M32" s="203"/>
      <c r="N32" s="203"/>
      <c r="O32" s="203"/>
      <c r="P32" s="203"/>
      <c r="Q32" s="203"/>
      <c r="R32" s="203"/>
      <c r="S32" s="203"/>
      <c r="T32" s="203"/>
      <c r="U32" s="203"/>
      <c r="V32" s="203"/>
      <c r="W32" s="204"/>
    </row>
    <row r="33" spans="2:23" ht="41.2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2121</v>
      </c>
      <c r="C34" s="203"/>
      <c r="D34" s="203"/>
      <c r="E34" s="203"/>
      <c r="F34" s="203"/>
      <c r="G34" s="203"/>
      <c r="H34" s="203"/>
      <c r="I34" s="203"/>
      <c r="J34" s="203"/>
      <c r="K34" s="203"/>
      <c r="L34" s="203"/>
      <c r="M34" s="203"/>
      <c r="N34" s="203"/>
      <c r="O34" s="203"/>
      <c r="P34" s="203"/>
      <c r="Q34" s="203"/>
      <c r="R34" s="203"/>
      <c r="S34" s="203"/>
      <c r="T34" s="203"/>
      <c r="U34" s="203"/>
      <c r="V34" s="203"/>
      <c r="W34" s="204"/>
    </row>
    <row r="35" spans="2:23" ht="55.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2122</v>
      </c>
      <c r="C36" s="203"/>
      <c r="D36" s="203"/>
      <c r="E36" s="203"/>
      <c r="F36" s="203"/>
      <c r="G36" s="203"/>
      <c r="H36" s="203"/>
      <c r="I36" s="203"/>
      <c r="J36" s="203"/>
      <c r="K36" s="203"/>
      <c r="L36" s="203"/>
      <c r="M36" s="203"/>
      <c r="N36" s="203"/>
      <c r="O36" s="203"/>
      <c r="P36" s="203"/>
      <c r="Q36" s="203"/>
      <c r="R36" s="203"/>
      <c r="S36" s="203"/>
      <c r="T36" s="203"/>
      <c r="U36" s="203"/>
      <c r="V36" s="203"/>
      <c r="W36" s="204"/>
    </row>
    <row r="37" spans="2:23" ht="39.75" customHeight="1" thickBot="1">
      <c r="B37" s="208"/>
      <c r="C37" s="209"/>
      <c r="D37" s="209"/>
      <c r="E37" s="209"/>
      <c r="F37" s="209"/>
      <c r="G37" s="209"/>
      <c r="H37" s="209"/>
      <c r="I37" s="209"/>
      <c r="J37" s="209"/>
      <c r="K37" s="209"/>
      <c r="L37" s="209"/>
      <c r="M37" s="209"/>
      <c r="N37" s="209"/>
      <c r="O37" s="209"/>
      <c r="P37" s="209"/>
      <c r="Q37" s="209"/>
      <c r="R37" s="209"/>
      <c r="S37" s="209"/>
      <c r="T37" s="209"/>
      <c r="U37" s="209"/>
      <c r="V37" s="209"/>
      <c r="W37" s="21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1503</v>
      </c>
      <c r="D4" s="164" t="s">
        <v>1960</v>
      </c>
      <c r="E4" s="164"/>
      <c r="F4" s="164"/>
      <c r="G4" s="164"/>
      <c r="H4" s="165"/>
      <c r="I4" s="16"/>
      <c r="J4" s="166" t="s">
        <v>6</v>
      </c>
      <c r="K4" s="164"/>
      <c r="L4" s="15" t="s">
        <v>1979</v>
      </c>
      <c r="M4" s="167" t="s">
        <v>1978</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1946</v>
      </c>
      <c r="D6" s="173" t="s">
        <v>1958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1977</v>
      </c>
      <c r="K8" s="24" t="s">
        <v>1976</v>
      </c>
      <c r="L8" s="24" t="s">
        <v>1975</v>
      </c>
      <c r="M8" s="24" t="s">
        <v>1974</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129" customHeight="1" thickTop="1" thickBot="1">
      <c r="B10" s="25" t="s">
        <v>21</v>
      </c>
      <c r="C10" s="171" t="s">
        <v>1973</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1953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1972</v>
      </c>
      <c r="C21" s="199"/>
      <c r="D21" s="199"/>
      <c r="E21" s="199"/>
      <c r="F21" s="199"/>
      <c r="G21" s="199"/>
      <c r="H21" s="199"/>
      <c r="I21" s="199"/>
      <c r="J21" s="199"/>
      <c r="K21" s="199"/>
      <c r="L21" s="199"/>
      <c r="M21" s="200" t="s">
        <v>1946</v>
      </c>
      <c r="N21" s="200"/>
      <c r="O21" s="200" t="s">
        <v>48</v>
      </c>
      <c r="P21" s="200"/>
      <c r="Q21" s="201" t="s">
        <v>49</v>
      </c>
      <c r="R21" s="201"/>
      <c r="S21" s="33" t="s">
        <v>1971</v>
      </c>
      <c r="T21" s="33" t="s">
        <v>1970</v>
      </c>
      <c r="U21" s="33" t="s">
        <v>1969</v>
      </c>
      <c r="V21" s="33">
        <f>+IF(ISERR(U21/T21*100),"N/A",ROUND(U21/T21*100,2))</f>
        <v>101.04</v>
      </c>
      <c r="W21" s="34">
        <f>+IF(ISERR(U21/S21*100),"N/A",ROUND(U21/S21*100,2))</f>
        <v>101.43</v>
      </c>
    </row>
    <row r="22" spans="2:27" ht="56.25" customHeight="1">
      <c r="B22" s="198" t="s">
        <v>1968</v>
      </c>
      <c r="C22" s="199"/>
      <c r="D22" s="199"/>
      <c r="E22" s="199"/>
      <c r="F22" s="199"/>
      <c r="G22" s="199"/>
      <c r="H22" s="199"/>
      <c r="I22" s="199"/>
      <c r="J22" s="199"/>
      <c r="K22" s="199"/>
      <c r="L22" s="199"/>
      <c r="M22" s="200" t="s">
        <v>1946</v>
      </c>
      <c r="N22" s="200"/>
      <c r="O22" s="200" t="s">
        <v>48</v>
      </c>
      <c r="P22" s="200"/>
      <c r="Q22" s="201" t="s">
        <v>49</v>
      </c>
      <c r="R22" s="201"/>
      <c r="S22" s="33" t="s">
        <v>1967</v>
      </c>
      <c r="T22" s="33" t="s">
        <v>1966</v>
      </c>
      <c r="U22" s="33" t="s">
        <v>1965</v>
      </c>
      <c r="V22" s="33">
        <f>+IF(ISERR(U22/T22*100),"N/A",ROUND(U22/T22*100,2))</f>
        <v>94.61</v>
      </c>
      <c r="W22" s="34">
        <f>+IF(ISERR(U22/S22*100),"N/A",ROUND(U22/S22*100,2))</f>
        <v>91.41</v>
      </c>
    </row>
    <row r="23" spans="2:27" ht="56.25" customHeight="1" thickBot="1">
      <c r="B23" s="198" t="s">
        <v>1964</v>
      </c>
      <c r="C23" s="199"/>
      <c r="D23" s="199"/>
      <c r="E23" s="199"/>
      <c r="F23" s="199"/>
      <c r="G23" s="199"/>
      <c r="H23" s="199"/>
      <c r="I23" s="199"/>
      <c r="J23" s="199"/>
      <c r="K23" s="199"/>
      <c r="L23" s="199"/>
      <c r="M23" s="200" t="s">
        <v>1946</v>
      </c>
      <c r="N23" s="200"/>
      <c r="O23" s="200" t="s">
        <v>48</v>
      </c>
      <c r="P23" s="200"/>
      <c r="Q23" s="201" t="s">
        <v>49</v>
      </c>
      <c r="R23" s="201"/>
      <c r="S23" s="33" t="s">
        <v>1963</v>
      </c>
      <c r="T23" s="33" t="s">
        <v>1962</v>
      </c>
      <c r="U23" s="33" t="s">
        <v>1961</v>
      </c>
      <c r="V23" s="33">
        <f>+IF(ISERR(U23/T23*100),"N/A",ROUND(U23/T23*100,2))</f>
        <v>91.86</v>
      </c>
      <c r="W23" s="34">
        <f>+IF(ISERR(U23/S23*100),"N/A",ROUND(U23/S23*100,2))</f>
        <v>91.95</v>
      </c>
    </row>
    <row r="24" spans="2:27" ht="21.75" customHeight="1" thickTop="1" thickBot="1">
      <c r="B24" s="9" t="s">
        <v>62</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11" t="s">
        <v>2377</v>
      </c>
      <c r="C25" s="212"/>
      <c r="D25" s="212"/>
      <c r="E25" s="212"/>
      <c r="F25" s="212"/>
      <c r="G25" s="212"/>
      <c r="H25" s="212"/>
      <c r="I25" s="212"/>
      <c r="J25" s="212"/>
      <c r="K25" s="212"/>
      <c r="L25" s="212"/>
      <c r="M25" s="212"/>
      <c r="N25" s="212"/>
      <c r="O25" s="212"/>
      <c r="P25" s="212"/>
      <c r="Q25" s="213"/>
      <c r="R25" s="36" t="s">
        <v>41</v>
      </c>
      <c r="S25" s="185" t="s">
        <v>42</v>
      </c>
      <c r="T25" s="185"/>
      <c r="U25" s="37" t="s">
        <v>63</v>
      </c>
      <c r="V25" s="184" t="s">
        <v>64</v>
      </c>
      <c r="W25" s="186"/>
    </row>
    <row r="26" spans="2:27" ht="30.75" customHeight="1" thickBot="1">
      <c r="B26" s="214"/>
      <c r="C26" s="215"/>
      <c r="D26" s="215"/>
      <c r="E26" s="215"/>
      <c r="F26" s="215"/>
      <c r="G26" s="215"/>
      <c r="H26" s="215"/>
      <c r="I26" s="215"/>
      <c r="J26" s="215"/>
      <c r="K26" s="215"/>
      <c r="L26" s="215"/>
      <c r="M26" s="215"/>
      <c r="N26" s="215"/>
      <c r="O26" s="215"/>
      <c r="P26" s="215"/>
      <c r="Q26" s="216"/>
      <c r="R26" s="38" t="s">
        <v>65</v>
      </c>
      <c r="S26" s="38" t="s">
        <v>65</v>
      </c>
      <c r="T26" s="38" t="s">
        <v>48</v>
      </c>
      <c r="U26" s="38" t="s">
        <v>65</v>
      </c>
      <c r="V26" s="38" t="s">
        <v>66</v>
      </c>
      <c r="W26" s="39" t="s">
        <v>52</v>
      </c>
      <c r="Y26" s="35"/>
    </row>
    <row r="27" spans="2:27" ht="23.25" customHeight="1" thickBot="1">
      <c r="B27" s="217" t="s">
        <v>67</v>
      </c>
      <c r="C27" s="218"/>
      <c r="D27" s="218"/>
      <c r="E27" s="40" t="s">
        <v>1945</v>
      </c>
      <c r="F27" s="40"/>
      <c r="G27" s="40"/>
      <c r="H27" s="41"/>
      <c r="I27" s="41"/>
      <c r="J27" s="41"/>
      <c r="K27" s="41"/>
      <c r="L27" s="41"/>
      <c r="M27" s="41"/>
      <c r="N27" s="41"/>
      <c r="O27" s="41"/>
      <c r="P27" s="42"/>
      <c r="Q27" s="42"/>
      <c r="R27" s="43" t="s">
        <v>54</v>
      </c>
      <c r="S27" s="44" t="s">
        <v>10</v>
      </c>
      <c r="T27" s="42"/>
      <c r="U27" s="44" t="s">
        <v>103</v>
      </c>
      <c r="V27" s="42"/>
      <c r="W27" s="45" t="str">
        <f>+IF(ISERR(U27/R27*100),"N/A",ROUND(U27/R27*100,2))</f>
        <v>N/A</v>
      </c>
    </row>
    <row r="28" spans="2:27" ht="26.25" customHeight="1" thickBot="1">
      <c r="B28" s="219" t="s">
        <v>70</v>
      </c>
      <c r="C28" s="220"/>
      <c r="D28" s="220"/>
      <c r="E28" s="46" t="s">
        <v>1945</v>
      </c>
      <c r="F28" s="46"/>
      <c r="G28" s="46"/>
      <c r="H28" s="47"/>
      <c r="I28" s="47"/>
      <c r="J28" s="47"/>
      <c r="K28" s="47"/>
      <c r="L28" s="47"/>
      <c r="M28" s="47"/>
      <c r="N28" s="47"/>
      <c r="O28" s="47"/>
      <c r="P28" s="48"/>
      <c r="Q28" s="48"/>
      <c r="R28" s="49" t="s">
        <v>54</v>
      </c>
      <c r="S28" s="50" t="s">
        <v>103</v>
      </c>
      <c r="T28" s="50" t="str">
        <f>+IF(ISERR(S28/R28*100),"N/A",ROUND(S28/R28*100,2))</f>
        <v>N/A</v>
      </c>
      <c r="U28" s="50" t="s">
        <v>103</v>
      </c>
      <c r="V28" s="50" t="str">
        <f>+IF(ISERR(U28/S28*100),"N/A",ROUND(U28/S28*100,2))</f>
        <v>N/A</v>
      </c>
      <c r="W28" s="51" t="str">
        <f>+IF(ISERR(U28/R28*100),"N/A",ROUND(U28/R28*100,2))</f>
        <v>N/A</v>
      </c>
    </row>
    <row r="29" spans="2:27" ht="22.5" customHeight="1" thickTop="1" thickBot="1">
      <c r="B29" s="9" t="s">
        <v>72</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02" t="s">
        <v>2117</v>
      </c>
      <c r="C30" s="203"/>
      <c r="D30" s="203"/>
      <c r="E30" s="203"/>
      <c r="F30" s="203"/>
      <c r="G30" s="203"/>
      <c r="H30" s="203"/>
      <c r="I30" s="203"/>
      <c r="J30" s="203"/>
      <c r="K30" s="203"/>
      <c r="L30" s="203"/>
      <c r="M30" s="203"/>
      <c r="N30" s="203"/>
      <c r="O30" s="203"/>
      <c r="P30" s="203"/>
      <c r="Q30" s="203"/>
      <c r="R30" s="203"/>
      <c r="S30" s="203"/>
      <c r="T30" s="203"/>
      <c r="U30" s="203"/>
      <c r="V30" s="203"/>
      <c r="W30" s="204"/>
    </row>
    <row r="31" spans="2:27" ht="138" customHeight="1" thickBot="1">
      <c r="B31" s="205"/>
      <c r="C31" s="206"/>
      <c r="D31" s="206"/>
      <c r="E31" s="206"/>
      <c r="F31" s="206"/>
      <c r="G31" s="206"/>
      <c r="H31" s="206"/>
      <c r="I31" s="206"/>
      <c r="J31" s="206"/>
      <c r="K31" s="206"/>
      <c r="L31" s="206"/>
      <c r="M31" s="206"/>
      <c r="N31" s="206"/>
      <c r="O31" s="206"/>
      <c r="P31" s="206"/>
      <c r="Q31" s="206"/>
      <c r="R31" s="206"/>
      <c r="S31" s="206"/>
      <c r="T31" s="206"/>
      <c r="U31" s="206"/>
      <c r="V31" s="206"/>
      <c r="W31" s="207"/>
    </row>
    <row r="32" spans="2:27" ht="37.5" customHeight="1" thickTop="1">
      <c r="B32" s="202" t="s">
        <v>2118</v>
      </c>
      <c r="C32" s="203"/>
      <c r="D32" s="203"/>
      <c r="E32" s="203"/>
      <c r="F32" s="203"/>
      <c r="G32" s="203"/>
      <c r="H32" s="203"/>
      <c r="I32" s="203"/>
      <c r="J32" s="203"/>
      <c r="K32" s="203"/>
      <c r="L32" s="203"/>
      <c r="M32" s="203"/>
      <c r="N32" s="203"/>
      <c r="O32" s="203"/>
      <c r="P32" s="203"/>
      <c r="Q32" s="203"/>
      <c r="R32" s="203"/>
      <c r="S32" s="203"/>
      <c r="T32" s="203"/>
      <c r="U32" s="203"/>
      <c r="V32" s="203"/>
      <c r="W32" s="204"/>
    </row>
    <row r="33" spans="2:23" ht="128.25" customHeight="1" thickBot="1">
      <c r="B33" s="205"/>
      <c r="C33" s="206"/>
      <c r="D33" s="206"/>
      <c r="E33" s="206"/>
      <c r="F33" s="206"/>
      <c r="G33" s="206"/>
      <c r="H33" s="206"/>
      <c r="I33" s="206"/>
      <c r="J33" s="206"/>
      <c r="K33" s="206"/>
      <c r="L33" s="206"/>
      <c r="M33" s="206"/>
      <c r="N33" s="206"/>
      <c r="O33" s="206"/>
      <c r="P33" s="206"/>
      <c r="Q33" s="206"/>
      <c r="R33" s="206"/>
      <c r="S33" s="206"/>
      <c r="T33" s="206"/>
      <c r="U33" s="206"/>
      <c r="V33" s="206"/>
      <c r="W33" s="207"/>
    </row>
    <row r="34" spans="2:23" ht="37.5" customHeight="1" thickTop="1">
      <c r="B34" s="202" t="s">
        <v>2119</v>
      </c>
      <c r="C34" s="203"/>
      <c r="D34" s="203"/>
      <c r="E34" s="203"/>
      <c r="F34" s="203"/>
      <c r="G34" s="203"/>
      <c r="H34" s="203"/>
      <c r="I34" s="203"/>
      <c r="J34" s="203"/>
      <c r="K34" s="203"/>
      <c r="L34" s="203"/>
      <c r="M34" s="203"/>
      <c r="N34" s="203"/>
      <c r="O34" s="203"/>
      <c r="P34" s="203"/>
      <c r="Q34" s="203"/>
      <c r="R34" s="203"/>
      <c r="S34" s="203"/>
      <c r="T34" s="203"/>
      <c r="U34" s="203"/>
      <c r="V34" s="203"/>
      <c r="W34" s="204"/>
    </row>
    <row r="35" spans="2:23" ht="15.75" thickBot="1">
      <c r="B35" s="208"/>
      <c r="C35" s="209"/>
      <c r="D35" s="209"/>
      <c r="E35" s="209"/>
      <c r="F35" s="209"/>
      <c r="G35" s="209"/>
      <c r="H35" s="209"/>
      <c r="I35" s="209"/>
      <c r="J35" s="209"/>
      <c r="K35" s="209"/>
      <c r="L35" s="209"/>
      <c r="M35" s="209"/>
      <c r="N35" s="209"/>
      <c r="O35" s="209"/>
      <c r="P35" s="209"/>
      <c r="Q35" s="209"/>
      <c r="R35" s="209"/>
      <c r="S35" s="209"/>
      <c r="T35" s="209"/>
      <c r="U35" s="209"/>
      <c r="V35" s="209"/>
      <c r="W35" s="21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1503</v>
      </c>
      <c r="D4" s="164" t="s">
        <v>1960</v>
      </c>
      <c r="E4" s="164"/>
      <c r="F4" s="164"/>
      <c r="G4" s="164"/>
      <c r="H4" s="165"/>
      <c r="I4" s="16"/>
      <c r="J4" s="166" t="s">
        <v>6</v>
      </c>
      <c r="K4" s="164"/>
      <c r="L4" s="15" t="s">
        <v>1850</v>
      </c>
      <c r="M4" s="167" t="s">
        <v>858</v>
      </c>
      <c r="N4" s="167"/>
      <c r="O4" s="167"/>
      <c r="P4" s="167"/>
      <c r="Q4" s="168"/>
      <c r="R4" s="17"/>
      <c r="S4" s="169" t="s">
        <v>2095</v>
      </c>
      <c r="T4" s="170"/>
      <c r="U4" s="170"/>
      <c r="V4" s="171" t="s">
        <v>103</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1946</v>
      </c>
      <c r="D6" s="173" t="s">
        <v>1958</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1986</v>
      </c>
      <c r="K8" s="24" t="s">
        <v>18</v>
      </c>
      <c r="L8" s="24" t="s">
        <v>1985</v>
      </c>
      <c r="M8" s="24" t="s">
        <v>18</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1984</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1953</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1983</v>
      </c>
      <c r="C21" s="199"/>
      <c r="D21" s="199"/>
      <c r="E21" s="199"/>
      <c r="F21" s="199"/>
      <c r="G21" s="199"/>
      <c r="H21" s="199"/>
      <c r="I21" s="199"/>
      <c r="J21" s="199"/>
      <c r="K21" s="199"/>
      <c r="L21" s="199"/>
      <c r="M21" s="200" t="s">
        <v>1946</v>
      </c>
      <c r="N21" s="200"/>
      <c r="O21" s="200" t="s">
        <v>48</v>
      </c>
      <c r="P21" s="200"/>
      <c r="Q21" s="201" t="s">
        <v>49</v>
      </c>
      <c r="R21" s="201"/>
      <c r="S21" s="33" t="s">
        <v>301</v>
      </c>
      <c r="T21" s="33" t="s">
        <v>1838</v>
      </c>
      <c r="U21" s="33" t="s">
        <v>1982</v>
      </c>
      <c r="V21" s="33">
        <f>+IF(ISERR(U21/T21*100),"N/A",ROUND(U21/T21*100,2))</f>
        <v>95.66</v>
      </c>
      <c r="W21" s="34">
        <f>+IF(ISERR(U21/S21*100),"N/A",ROUND(U21/S21*100,2))</f>
        <v>93.89</v>
      </c>
    </row>
    <row r="22" spans="2:27" ht="56.25" customHeight="1" thickBot="1">
      <c r="B22" s="198" t="s">
        <v>1981</v>
      </c>
      <c r="C22" s="199"/>
      <c r="D22" s="199"/>
      <c r="E22" s="199"/>
      <c r="F22" s="199"/>
      <c r="G22" s="199"/>
      <c r="H22" s="199"/>
      <c r="I22" s="199"/>
      <c r="J22" s="199"/>
      <c r="K22" s="199"/>
      <c r="L22" s="199"/>
      <c r="M22" s="200" t="s">
        <v>1946</v>
      </c>
      <c r="N22" s="200"/>
      <c r="O22" s="200" t="s">
        <v>1980</v>
      </c>
      <c r="P22" s="200"/>
      <c r="Q22" s="201" t="s">
        <v>49</v>
      </c>
      <c r="R22" s="201"/>
      <c r="S22" s="33" t="s">
        <v>310</v>
      </c>
      <c r="T22" s="33" t="s">
        <v>310</v>
      </c>
      <c r="U22" s="33" t="s">
        <v>1243</v>
      </c>
      <c r="V22" s="33">
        <f>+IF(ISERR(U22/T22*100),"N/A",ROUND(U22/T22*100,2))</f>
        <v>84.29</v>
      </c>
      <c r="W22" s="34">
        <f>+IF(ISERR(U22/S22*100),"N/A",ROUND(U22/S22*100,2))</f>
        <v>84.29</v>
      </c>
    </row>
    <row r="23" spans="2:27" ht="21.75" customHeight="1" thickTop="1" thickBot="1">
      <c r="B23" s="9" t="s">
        <v>62</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11" t="s">
        <v>2377</v>
      </c>
      <c r="C24" s="212"/>
      <c r="D24" s="212"/>
      <c r="E24" s="212"/>
      <c r="F24" s="212"/>
      <c r="G24" s="212"/>
      <c r="H24" s="212"/>
      <c r="I24" s="212"/>
      <c r="J24" s="212"/>
      <c r="K24" s="212"/>
      <c r="L24" s="212"/>
      <c r="M24" s="212"/>
      <c r="N24" s="212"/>
      <c r="O24" s="212"/>
      <c r="P24" s="212"/>
      <c r="Q24" s="213"/>
      <c r="R24" s="36" t="s">
        <v>41</v>
      </c>
      <c r="S24" s="185" t="s">
        <v>42</v>
      </c>
      <c r="T24" s="185"/>
      <c r="U24" s="37" t="s">
        <v>63</v>
      </c>
      <c r="V24" s="184" t="s">
        <v>64</v>
      </c>
      <c r="W24" s="186"/>
    </row>
    <row r="25" spans="2:27" ht="30.75" customHeight="1" thickBot="1">
      <c r="B25" s="214"/>
      <c r="C25" s="215"/>
      <c r="D25" s="215"/>
      <c r="E25" s="215"/>
      <c r="F25" s="215"/>
      <c r="G25" s="215"/>
      <c r="H25" s="215"/>
      <c r="I25" s="215"/>
      <c r="J25" s="215"/>
      <c r="K25" s="215"/>
      <c r="L25" s="215"/>
      <c r="M25" s="215"/>
      <c r="N25" s="215"/>
      <c r="O25" s="215"/>
      <c r="P25" s="215"/>
      <c r="Q25" s="216"/>
      <c r="R25" s="38" t="s">
        <v>65</v>
      </c>
      <c r="S25" s="38" t="s">
        <v>65</v>
      </c>
      <c r="T25" s="38" t="s">
        <v>48</v>
      </c>
      <c r="U25" s="38" t="s">
        <v>65</v>
      </c>
      <c r="V25" s="38" t="s">
        <v>66</v>
      </c>
      <c r="W25" s="39" t="s">
        <v>52</v>
      </c>
      <c r="Y25" s="35"/>
    </row>
    <row r="26" spans="2:27" ht="23.25" customHeight="1" thickBot="1">
      <c r="B26" s="217" t="s">
        <v>67</v>
      </c>
      <c r="C26" s="218"/>
      <c r="D26" s="218"/>
      <c r="E26" s="40" t="s">
        <v>1945</v>
      </c>
      <c r="F26" s="40"/>
      <c r="G26" s="40"/>
      <c r="H26" s="41"/>
      <c r="I26" s="41"/>
      <c r="J26" s="41"/>
      <c r="K26" s="41"/>
      <c r="L26" s="41"/>
      <c r="M26" s="41"/>
      <c r="N26" s="41"/>
      <c r="O26" s="41"/>
      <c r="P26" s="42"/>
      <c r="Q26" s="42"/>
      <c r="R26" s="43" t="s">
        <v>54</v>
      </c>
      <c r="S26" s="44" t="s">
        <v>10</v>
      </c>
      <c r="T26" s="42"/>
      <c r="U26" s="44" t="s">
        <v>103</v>
      </c>
      <c r="V26" s="42"/>
      <c r="W26" s="45" t="str">
        <f>+IF(ISERR(U26/R26*100),"N/A",ROUND(U26/R26*100,2))</f>
        <v>N/A</v>
      </c>
    </row>
    <row r="27" spans="2:27" ht="26.25" customHeight="1" thickBot="1">
      <c r="B27" s="219" t="s">
        <v>70</v>
      </c>
      <c r="C27" s="220"/>
      <c r="D27" s="220"/>
      <c r="E27" s="46" t="s">
        <v>1945</v>
      </c>
      <c r="F27" s="46"/>
      <c r="G27" s="46"/>
      <c r="H27" s="47"/>
      <c r="I27" s="47"/>
      <c r="J27" s="47"/>
      <c r="K27" s="47"/>
      <c r="L27" s="47"/>
      <c r="M27" s="47"/>
      <c r="N27" s="47"/>
      <c r="O27" s="47"/>
      <c r="P27" s="48"/>
      <c r="Q27" s="48"/>
      <c r="R27" s="49" t="s">
        <v>54</v>
      </c>
      <c r="S27" s="50" t="s">
        <v>103</v>
      </c>
      <c r="T27" s="50" t="str">
        <f>+IF(ISERR(S27/R27*100),"N/A",ROUND(S27/R27*100,2))</f>
        <v>N/A</v>
      </c>
      <c r="U27" s="50" t="s">
        <v>103</v>
      </c>
      <c r="V27" s="50" t="str">
        <f>+IF(ISERR(U27/S27*100),"N/A",ROUND(U27/S27*100,2))</f>
        <v>N/A</v>
      </c>
      <c r="W27" s="51" t="str">
        <f>+IF(ISERR(U27/R27*100),"N/A",ROUND(U27/R27*100,2))</f>
        <v>N/A</v>
      </c>
    </row>
    <row r="28" spans="2:27" ht="22.5" customHeight="1" thickTop="1" thickBot="1">
      <c r="B28" s="9" t="s">
        <v>72</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02" t="s">
        <v>2114</v>
      </c>
      <c r="C29" s="203"/>
      <c r="D29" s="203"/>
      <c r="E29" s="203"/>
      <c r="F29" s="203"/>
      <c r="G29" s="203"/>
      <c r="H29" s="203"/>
      <c r="I29" s="203"/>
      <c r="J29" s="203"/>
      <c r="K29" s="203"/>
      <c r="L29" s="203"/>
      <c r="M29" s="203"/>
      <c r="N29" s="203"/>
      <c r="O29" s="203"/>
      <c r="P29" s="203"/>
      <c r="Q29" s="203"/>
      <c r="R29" s="203"/>
      <c r="S29" s="203"/>
      <c r="T29" s="203"/>
      <c r="U29" s="203"/>
      <c r="V29" s="203"/>
      <c r="W29" s="204"/>
    </row>
    <row r="30" spans="2:27" ht="15" customHeight="1" thickBot="1">
      <c r="B30" s="205"/>
      <c r="C30" s="206"/>
      <c r="D30" s="206"/>
      <c r="E30" s="206"/>
      <c r="F30" s="206"/>
      <c r="G30" s="206"/>
      <c r="H30" s="206"/>
      <c r="I30" s="206"/>
      <c r="J30" s="206"/>
      <c r="K30" s="206"/>
      <c r="L30" s="206"/>
      <c r="M30" s="206"/>
      <c r="N30" s="206"/>
      <c r="O30" s="206"/>
      <c r="P30" s="206"/>
      <c r="Q30" s="206"/>
      <c r="R30" s="206"/>
      <c r="S30" s="206"/>
      <c r="T30" s="206"/>
      <c r="U30" s="206"/>
      <c r="V30" s="206"/>
      <c r="W30" s="207"/>
    </row>
    <row r="31" spans="2:27" ht="37.5" customHeight="1" thickTop="1">
      <c r="B31" s="202" t="s">
        <v>2115</v>
      </c>
      <c r="C31" s="203"/>
      <c r="D31" s="203"/>
      <c r="E31" s="203"/>
      <c r="F31" s="203"/>
      <c r="G31" s="203"/>
      <c r="H31" s="203"/>
      <c r="I31" s="203"/>
      <c r="J31" s="203"/>
      <c r="K31" s="203"/>
      <c r="L31" s="203"/>
      <c r="M31" s="203"/>
      <c r="N31" s="203"/>
      <c r="O31" s="203"/>
      <c r="P31" s="203"/>
      <c r="Q31" s="203"/>
      <c r="R31" s="203"/>
      <c r="S31" s="203"/>
      <c r="T31" s="203"/>
      <c r="U31" s="203"/>
      <c r="V31" s="203"/>
      <c r="W31" s="204"/>
    </row>
    <row r="32" spans="2:27" ht="53.25" customHeight="1" thickBot="1">
      <c r="B32" s="205"/>
      <c r="C32" s="206"/>
      <c r="D32" s="206"/>
      <c r="E32" s="206"/>
      <c r="F32" s="206"/>
      <c r="G32" s="206"/>
      <c r="H32" s="206"/>
      <c r="I32" s="206"/>
      <c r="J32" s="206"/>
      <c r="K32" s="206"/>
      <c r="L32" s="206"/>
      <c r="M32" s="206"/>
      <c r="N32" s="206"/>
      <c r="O32" s="206"/>
      <c r="P32" s="206"/>
      <c r="Q32" s="206"/>
      <c r="R32" s="206"/>
      <c r="S32" s="206"/>
      <c r="T32" s="206"/>
      <c r="U32" s="206"/>
      <c r="V32" s="206"/>
      <c r="W32" s="207"/>
    </row>
    <row r="33" spans="2:23" ht="37.5" customHeight="1" thickTop="1">
      <c r="B33" s="202" t="s">
        <v>2116</v>
      </c>
      <c r="C33" s="203"/>
      <c r="D33" s="203"/>
      <c r="E33" s="203"/>
      <c r="F33" s="203"/>
      <c r="G33" s="203"/>
      <c r="H33" s="203"/>
      <c r="I33" s="203"/>
      <c r="J33" s="203"/>
      <c r="K33" s="203"/>
      <c r="L33" s="203"/>
      <c r="M33" s="203"/>
      <c r="N33" s="203"/>
      <c r="O33" s="203"/>
      <c r="P33" s="203"/>
      <c r="Q33" s="203"/>
      <c r="R33" s="203"/>
      <c r="S33" s="203"/>
      <c r="T33" s="203"/>
      <c r="U33" s="203"/>
      <c r="V33" s="203"/>
      <c r="W33" s="204"/>
    </row>
    <row r="34" spans="2:23" ht="15.75" thickBot="1">
      <c r="B34" s="208"/>
      <c r="C34" s="209"/>
      <c r="D34" s="209"/>
      <c r="E34" s="209"/>
      <c r="F34" s="209"/>
      <c r="G34" s="209"/>
      <c r="H34" s="209"/>
      <c r="I34" s="209"/>
      <c r="J34" s="209"/>
      <c r="K34" s="209"/>
      <c r="L34" s="209"/>
      <c r="M34" s="209"/>
      <c r="N34" s="209"/>
      <c r="O34" s="209"/>
      <c r="P34" s="209"/>
      <c r="Q34" s="209"/>
      <c r="R34" s="209"/>
      <c r="S34" s="209"/>
      <c r="T34" s="209"/>
      <c r="U34" s="209"/>
      <c r="V34" s="209"/>
      <c r="W34" s="21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162" t="s">
        <v>0</v>
      </c>
      <c r="B1" s="162"/>
      <c r="C1" s="162"/>
      <c r="D1" s="162"/>
      <c r="E1" s="162"/>
      <c r="F1" s="162"/>
      <c r="G1" s="162"/>
      <c r="H1" s="162"/>
      <c r="I1" s="162"/>
      <c r="J1" s="162"/>
      <c r="K1" s="162"/>
      <c r="L1" s="162"/>
      <c r="M1" s="162"/>
      <c r="N1" s="162"/>
      <c r="O1" s="162"/>
      <c r="P1" s="162"/>
      <c r="Q1" s="1" t="s">
        <v>1</v>
      </c>
      <c r="R1" s="2"/>
      <c r="S1" s="2"/>
      <c r="T1" s="2"/>
      <c r="V1" s="4"/>
      <c r="W1" s="5"/>
      <c r="X1" s="5"/>
      <c r="Y1" s="6"/>
      <c r="AC1" s="7"/>
    </row>
    <row r="2" spans="1:29" ht="49.5" customHeight="1" thickBot="1">
      <c r="B2" s="163" t="s">
        <v>2376</v>
      </c>
      <c r="C2" s="163"/>
      <c r="D2" s="163"/>
      <c r="E2" s="163"/>
      <c r="F2" s="163"/>
      <c r="G2" s="163"/>
      <c r="H2" s="163"/>
      <c r="I2" s="163"/>
      <c r="J2" s="163"/>
      <c r="K2" s="163"/>
      <c r="L2" s="163"/>
      <c r="M2" s="163"/>
      <c r="N2" s="163"/>
      <c r="O2" s="163"/>
      <c r="P2" s="163"/>
      <c r="Q2" s="163"/>
      <c r="R2" s="163"/>
      <c r="S2" s="163"/>
      <c r="T2" s="163"/>
      <c r="U2" s="163"/>
      <c r="V2" s="163"/>
      <c r="W2" s="16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75" customHeight="1" thickTop="1" thickBot="1">
      <c r="A4" s="13"/>
      <c r="B4" s="14" t="s">
        <v>3</v>
      </c>
      <c r="C4" s="15" t="s">
        <v>2014</v>
      </c>
      <c r="D4" s="164" t="s">
        <v>2013</v>
      </c>
      <c r="E4" s="164"/>
      <c r="F4" s="164"/>
      <c r="G4" s="164"/>
      <c r="H4" s="165"/>
      <c r="I4" s="16"/>
      <c r="J4" s="166" t="s">
        <v>6</v>
      </c>
      <c r="K4" s="164"/>
      <c r="L4" s="15" t="s">
        <v>891</v>
      </c>
      <c r="M4" s="167" t="s">
        <v>2012</v>
      </c>
      <c r="N4" s="167"/>
      <c r="O4" s="167"/>
      <c r="P4" s="167"/>
      <c r="Q4" s="168"/>
      <c r="R4" s="17"/>
      <c r="S4" s="169" t="s">
        <v>2095</v>
      </c>
      <c r="T4" s="170"/>
      <c r="U4" s="170"/>
      <c r="V4" s="171" t="s">
        <v>2011</v>
      </c>
      <c r="W4" s="172"/>
    </row>
    <row r="5" spans="1:29" ht="15.75" customHeight="1" thickTop="1">
      <c r="B5" s="18" t="s">
        <v>10</v>
      </c>
      <c r="C5" s="160" t="s">
        <v>10</v>
      </c>
      <c r="D5" s="160"/>
      <c r="E5" s="160"/>
      <c r="F5" s="160"/>
      <c r="G5" s="160"/>
      <c r="H5" s="160"/>
      <c r="I5" s="160"/>
      <c r="J5" s="160"/>
      <c r="K5" s="160"/>
      <c r="L5" s="160"/>
      <c r="M5" s="160"/>
      <c r="N5" s="160"/>
      <c r="O5" s="160"/>
      <c r="P5" s="160"/>
      <c r="Q5" s="160"/>
      <c r="R5" s="160"/>
      <c r="S5" s="160"/>
      <c r="T5" s="160"/>
      <c r="U5" s="160"/>
      <c r="V5" s="160"/>
      <c r="W5" s="161"/>
    </row>
    <row r="6" spans="1:29" ht="30" customHeight="1" thickBot="1">
      <c r="B6" s="18" t="s">
        <v>11</v>
      </c>
      <c r="C6" s="19" t="s">
        <v>1992</v>
      </c>
      <c r="D6" s="173" t="s">
        <v>2010</v>
      </c>
      <c r="E6" s="173"/>
      <c r="F6" s="173"/>
      <c r="G6" s="173"/>
      <c r="H6" s="173"/>
      <c r="I6" s="20"/>
      <c r="J6" s="174" t="s">
        <v>14</v>
      </c>
      <c r="K6" s="174"/>
      <c r="L6" s="174" t="s">
        <v>15</v>
      </c>
      <c r="M6" s="174"/>
      <c r="N6" s="161" t="s">
        <v>10</v>
      </c>
      <c r="O6" s="161"/>
      <c r="P6" s="161"/>
      <c r="Q6" s="161"/>
      <c r="R6" s="161"/>
      <c r="S6" s="161"/>
      <c r="T6" s="161"/>
      <c r="U6" s="161"/>
      <c r="V6" s="161"/>
      <c r="W6" s="161"/>
    </row>
    <row r="7" spans="1:29" ht="30" customHeight="1" thickBot="1">
      <c r="B7" s="21"/>
      <c r="C7" s="19" t="s">
        <v>10</v>
      </c>
      <c r="D7" s="160" t="s">
        <v>10</v>
      </c>
      <c r="E7" s="160"/>
      <c r="F7" s="160"/>
      <c r="G7" s="160"/>
      <c r="H7" s="160"/>
      <c r="I7" s="20"/>
      <c r="J7" s="22" t="s">
        <v>16</v>
      </c>
      <c r="K7" s="22" t="s">
        <v>17</v>
      </c>
      <c r="L7" s="22" t="s">
        <v>16</v>
      </c>
      <c r="M7" s="22" t="s">
        <v>17</v>
      </c>
      <c r="N7" s="23"/>
      <c r="O7" s="161" t="s">
        <v>10</v>
      </c>
      <c r="P7" s="161"/>
      <c r="Q7" s="161"/>
      <c r="R7" s="161"/>
      <c r="S7" s="161"/>
      <c r="T7" s="161"/>
      <c r="U7" s="161"/>
      <c r="V7" s="161"/>
      <c r="W7" s="161"/>
    </row>
    <row r="8" spans="1:29" ht="30" customHeight="1" thickBot="1">
      <c r="B8" s="21"/>
      <c r="C8" s="19" t="s">
        <v>10</v>
      </c>
      <c r="D8" s="160" t="s">
        <v>10</v>
      </c>
      <c r="E8" s="160"/>
      <c r="F8" s="160"/>
      <c r="G8" s="160"/>
      <c r="H8" s="160"/>
      <c r="I8" s="20"/>
      <c r="J8" s="24" t="s">
        <v>2009</v>
      </c>
      <c r="K8" s="24" t="s">
        <v>2008</v>
      </c>
      <c r="L8" s="24" t="s">
        <v>2007</v>
      </c>
      <c r="M8" s="24" t="s">
        <v>2006</v>
      </c>
      <c r="N8" s="23"/>
      <c r="O8" s="20"/>
      <c r="P8" s="161" t="s">
        <v>10</v>
      </c>
      <c r="Q8" s="161"/>
      <c r="R8" s="161"/>
      <c r="S8" s="161"/>
      <c r="T8" s="161"/>
      <c r="U8" s="161"/>
      <c r="V8" s="161"/>
      <c r="W8" s="161"/>
    </row>
    <row r="9" spans="1:29" ht="25.5" customHeight="1" thickBot="1">
      <c r="B9" s="21"/>
      <c r="C9" s="160" t="s">
        <v>10</v>
      </c>
      <c r="D9" s="160"/>
      <c r="E9" s="160"/>
      <c r="F9" s="160"/>
      <c r="G9" s="160"/>
      <c r="H9" s="160"/>
      <c r="I9" s="160"/>
      <c r="J9" s="160"/>
      <c r="K9" s="160"/>
      <c r="L9" s="160"/>
      <c r="M9" s="160"/>
      <c r="N9" s="160"/>
      <c r="O9" s="160"/>
      <c r="P9" s="160"/>
      <c r="Q9" s="160"/>
      <c r="R9" s="160"/>
      <c r="S9" s="160"/>
      <c r="T9" s="160"/>
      <c r="U9" s="160"/>
      <c r="V9" s="160"/>
      <c r="W9" s="161"/>
    </row>
    <row r="10" spans="1:29" ht="66.75" customHeight="1" thickTop="1" thickBot="1">
      <c r="B10" s="25" t="s">
        <v>21</v>
      </c>
      <c r="C10" s="171" t="s">
        <v>2005</v>
      </c>
      <c r="D10" s="171"/>
      <c r="E10" s="171"/>
      <c r="F10" s="171"/>
      <c r="G10" s="171"/>
      <c r="H10" s="171"/>
      <c r="I10" s="171"/>
      <c r="J10" s="171"/>
      <c r="K10" s="171"/>
      <c r="L10" s="171"/>
      <c r="M10" s="171"/>
      <c r="N10" s="171"/>
      <c r="O10" s="171"/>
      <c r="P10" s="171"/>
      <c r="Q10" s="171"/>
      <c r="R10" s="171"/>
      <c r="S10" s="171"/>
      <c r="T10" s="171"/>
      <c r="U10" s="171"/>
      <c r="V10" s="171"/>
      <c r="W10" s="172"/>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175" t="s">
        <v>24</v>
      </c>
      <c r="C13" s="176"/>
      <c r="D13" s="176"/>
      <c r="E13" s="176"/>
      <c r="F13" s="176"/>
      <c r="G13" s="176"/>
      <c r="H13" s="176"/>
      <c r="I13" s="176"/>
      <c r="J13" s="28"/>
      <c r="K13" s="176" t="s">
        <v>25</v>
      </c>
      <c r="L13" s="176"/>
      <c r="M13" s="176"/>
      <c r="N13" s="176"/>
      <c r="O13" s="176"/>
      <c r="P13" s="176"/>
      <c r="Q13" s="176"/>
      <c r="R13" s="29"/>
      <c r="S13" s="176" t="s">
        <v>26</v>
      </c>
      <c r="T13" s="176"/>
      <c r="U13" s="176"/>
      <c r="V13" s="176"/>
      <c r="W13" s="177"/>
    </row>
    <row r="14" spans="1:29" ht="69" customHeight="1">
      <c r="B14" s="18" t="s">
        <v>27</v>
      </c>
      <c r="C14" s="173" t="s">
        <v>10</v>
      </c>
      <c r="D14" s="173"/>
      <c r="E14" s="173"/>
      <c r="F14" s="173"/>
      <c r="G14" s="173"/>
      <c r="H14" s="173"/>
      <c r="I14" s="173"/>
      <c r="J14" s="30"/>
      <c r="K14" s="30" t="s">
        <v>28</v>
      </c>
      <c r="L14" s="173" t="s">
        <v>10</v>
      </c>
      <c r="M14" s="173"/>
      <c r="N14" s="173"/>
      <c r="O14" s="173"/>
      <c r="P14" s="173"/>
      <c r="Q14" s="173"/>
      <c r="R14" s="20"/>
      <c r="S14" s="30" t="s">
        <v>29</v>
      </c>
      <c r="T14" s="178" t="s">
        <v>2004</v>
      </c>
      <c r="U14" s="178"/>
      <c r="V14" s="178"/>
      <c r="W14" s="178"/>
    </row>
    <row r="15" spans="1:29" ht="86.25" customHeight="1">
      <c r="B15" s="18" t="s">
        <v>31</v>
      </c>
      <c r="C15" s="173" t="s">
        <v>10</v>
      </c>
      <c r="D15" s="173"/>
      <c r="E15" s="173"/>
      <c r="F15" s="173"/>
      <c r="G15" s="173"/>
      <c r="H15" s="173"/>
      <c r="I15" s="173"/>
      <c r="J15" s="30"/>
      <c r="K15" s="30" t="s">
        <v>31</v>
      </c>
      <c r="L15" s="173" t="s">
        <v>10</v>
      </c>
      <c r="M15" s="173"/>
      <c r="N15" s="173"/>
      <c r="O15" s="173"/>
      <c r="P15" s="173"/>
      <c r="Q15" s="173"/>
      <c r="R15" s="20"/>
      <c r="S15" s="30" t="s">
        <v>32</v>
      </c>
      <c r="T15" s="178" t="s">
        <v>10</v>
      </c>
      <c r="U15" s="178"/>
      <c r="V15" s="178"/>
      <c r="W15" s="178"/>
    </row>
    <row r="16" spans="1:29" ht="25.5" customHeight="1" thickBot="1">
      <c r="B16" s="31" t="s">
        <v>33</v>
      </c>
      <c r="C16" s="179" t="s">
        <v>10</v>
      </c>
      <c r="D16" s="179"/>
      <c r="E16" s="179"/>
      <c r="F16" s="179"/>
      <c r="G16" s="179"/>
      <c r="H16" s="179"/>
      <c r="I16" s="179"/>
      <c r="J16" s="179"/>
      <c r="K16" s="179"/>
      <c r="L16" s="179"/>
      <c r="M16" s="179"/>
      <c r="N16" s="179"/>
      <c r="O16" s="179"/>
      <c r="P16" s="179"/>
      <c r="Q16" s="179"/>
      <c r="R16" s="179"/>
      <c r="S16" s="179"/>
      <c r="T16" s="179"/>
      <c r="U16" s="179"/>
      <c r="V16" s="179"/>
      <c r="W16" s="180"/>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1" t="s">
        <v>35</v>
      </c>
      <c r="C18" s="182"/>
      <c r="D18" s="182"/>
      <c r="E18" s="182"/>
      <c r="F18" s="182"/>
      <c r="G18" s="182"/>
      <c r="H18" s="182"/>
      <c r="I18" s="182"/>
      <c r="J18" s="182"/>
      <c r="K18" s="182"/>
      <c r="L18" s="182"/>
      <c r="M18" s="182"/>
      <c r="N18" s="182"/>
      <c r="O18" s="182"/>
      <c r="P18" s="182"/>
      <c r="Q18" s="182"/>
      <c r="R18" s="182"/>
      <c r="S18" s="182"/>
      <c r="T18" s="183"/>
      <c r="U18" s="184" t="s">
        <v>36</v>
      </c>
      <c r="V18" s="185"/>
      <c r="W18" s="186"/>
    </row>
    <row r="19" spans="2:27" ht="12.75" customHeight="1">
      <c r="B19" s="187" t="s">
        <v>37</v>
      </c>
      <c r="C19" s="188"/>
      <c r="D19" s="188"/>
      <c r="E19" s="188"/>
      <c r="F19" s="188"/>
      <c r="G19" s="188"/>
      <c r="H19" s="188"/>
      <c r="I19" s="188"/>
      <c r="J19" s="188"/>
      <c r="K19" s="188"/>
      <c r="L19" s="188"/>
      <c r="M19" s="188" t="s">
        <v>38</v>
      </c>
      <c r="N19" s="188"/>
      <c r="O19" s="188" t="s">
        <v>39</v>
      </c>
      <c r="P19" s="188"/>
      <c r="Q19" s="188" t="s">
        <v>40</v>
      </c>
      <c r="R19" s="188"/>
      <c r="S19" s="188" t="s">
        <v>41</v>
      </c>
      <c r="T19" s="191" t="s">
        <v>42</v>
      </c>
      <c r="U19" s="193" t="s">
        <v>43</v>
      </c>
      <c r="V19" s="195" t="s">
        <v>44</v>
      </c>
      <c r="W19" s="196" t="s">
        <v>45</v>
      </c>
    </row>
    <row r="20" spans="2:27" ht="27" customHeight="1" thickBot="1">
      <c r="B20" s="189"/>
      <c r="C20" s="190"/>
      <c r="D20" s="190"/>
      <c r="E20" s="190"/>
      <c r="F20" s="190"/>
      <c r="G20" s="190"/>
      <c r="H20" s="190"/>
      <c r="I20" s="190"/>
      <c r="J20" s="190"/>
      <c r="K20" s="190"/>
      <c r="L20" s="190"/>
      <c r="M20" s="190"/>
      <c r="N20" s="190"/>
      <c r="O20" s="190"/>
      <c r="P20" s="190"/>
      <c r="Q20" s="190"/>
      <c r="R20" s="190"/>
      <c r="S20" s="190"/>
      <c r="T20" s="192"/>
      <c r="U20" s="194"/>
      <c r="V20" s="190"/>
      <c r="W20" s="197"/>
      <c r="Z20" s="32" t="s">
        <v>10</v>
      </c>
      <c r="AA20" s="32" t="s">
        <v>46</v>
      </c>
    </row>
    <row r="21" spans="2:27" ht="56.25" customHeight="1">
      <c r="B21" s="198" t="s">
        <v>2003</v>
      </c>
      <c r="C21" s="199"/>
      <c r="D21" s="199"/>
      <c r="E21" s="199"/>
      <c r="F21" s="199"/>
      <c r="G21" s="199"/>
      <c r="H21" s="199"/>
      <c r="I21" s="199"/>
      <c r="J21" s="199"/>
      <c r="K21" s="199"/>
      <c r="L21" s="199"/>
      <c r="M21" s="200" t="s">
        <v>1992</v>
      </c>
      <c r="N21" s="200"/>
      <c r="O21" s="200" t="s">
        <v>48</v>
      </c>
      <c r="P21" s="200"/>
      <c r="Q21" s="201" t="s">
        <v>385</v>
      </c>
      <c r="R21" s="201"/>
      <c r="S21" s="33" t="s">
        <v>50</v>
      </c>
      <c r="T21" s="33" t="s">
        <v>54</v>
      </c>
      <c r="U21" s="33" t="s">
        <v>54</v>
      </c>
      <c r="V21" s="33" t="str">
        <f t="shared" ref="V21:V27" si="0">+IF(ISERR(U21/T21*100),"N/A",ROUND(U21/T21*100,2))</f>
        <v>N/A</v>
      </c>
      <c r="W21" s="34" t="str">
        <f t="shared" ref="W21:W27" si="1">+IF(ISERR(U21/S21*100),"N/A",ROUND(U21/S21*100,2))</f>
        <v>N/A</v>
      </c>
    </row>
    <row r="22" spans="2:27" ht="56.25" customHeight="1">
      <c r="B22" s="198" t="s">
        <v>2002</v>
      </c>
      <c r="C22" s="199"/>
      <c r="D22" s="199"/>
      <c r="E22" s="199"/>
      <c r="F22" s="199"/>
      <c r="G22" s="199"/>
      <c r="H22" s="199"/>
      <c r="I22" s="199"/>
      <c r="J22" s="199"/>
      <c r="K22" s="199"/>
      <c r="L22" s="199"/>
      <c r="M22" s="200" t="s">
        <v>1992</v>
      </c>
      <c r="N22" s="200"/>
      <c r="O22" s="200" t="s">
        <v>48</v>
      </c>
      <c r="P22" s="200"/>
      <c r="Q22" s="201" t="s">
        <v>385</v>
      </c>
      <c r="R22" s="201"/>
      <c r="S22" s="33" t="s">
        <v>50</v>
      </c>
      <c r="T22" s="33" t="s">
        <v>54</v>
      </c>
      <c r="U22" s="33" t="s">
        <v>54</v>
      </c>
      <c r="V22" s="33" t="str">
        <f t="shared" si="0"/>
        <v>N/A</v>
      </c>
      <c r="W22" s="34" t="str">
        <f t="shared" si="1"/>
        <v>N/A</v>
      </c>
    </row>
    <row r="23" spans="2:27" ht="56.25" customHeight="1">
      <c r="B23" s="198" t="s">
        <v>2001</v>
      </c>
      <c r="C23" s="199"/>
      <c r="D23" s="199"/>
      <c r="E23" s="199"/>
      <c r="F23" s="199"/>
      <c r="G23" s="199"/>
      <c r="H23" s="199"/>
      <c r="I23" s="199"/>
      <c r="J23" s="199"/>
      <c r="K23" s="199"/>
      <c r="L23" s="199"/>
      <c r="M23" s="200" t="s">
        <v>1992</v>
      </c>
      <c r="N23" s="200"/>
      <c r="O23" s="200" t="s">
        <v>48</v>
      </c>
      <c r="P23" s="200"/>
      <c r="Q23" s="201" t="s">
        <v>49</v>
      </c>
      <c r="R23" s="201"/>
      <c r="S23" s="33" t="s">
        <v>50</v>
      </c>
      <c r="T23" s="33" t="s">
        <v>2000</v>
      </c>
      <c r="U23" s="33" t="s">
        <v>1999</v>
      </c>
      <c r="V23" s="33">
        <f t="shared" si="0"/>
        <v>73.400000000000006</v>
      </c>
      <c r="W23" s="34">
        <f t="shared" si="1"/>
        <v>54.76</v>
      </c>
    </row>
    <row r="24" spans="2:27" ht="56.25" customHeight="1">
      <c r="B24" s="198" t="s">
        <v>1998</v>
      </c>
      <c r="C24" s="199"/>
      <c r="D24" s="199"/>
      <c r="E24" s="199"/>
      <c r="F24" s="199"/>
      <c r="G24" s="199"/>
      <c r="H24" s="199"/>
      <c r="I24" s="199"/>
      <c r="J24" s="199"/>
      <c r="K24" s="199"/>
      <c r="L24" s="199"/>
      <c r="M24" s="200" t="s">
        <v>1992</v>
      </c>
      <c r="N24" s="200"/>
      <c r="O24" s="200" t="s">
        <v>48</v>
      </c>
      <c r="P24" s="200"/>
      <c r="Q24" s="201" t="s">
        <v>385</v>
      </c>
      <c r="R24" s="201"/>
      <c r="S24" s="33" t="s">
        <v>50</v>
      </c>
      <c r="T24" s="33" t="s">
        <v>54</v>
      </c>
      <c r="U24" s="33" t="s">
        <v>54</v>
      </c>
      <c r="V24" s="33" t="str">
        <f t="shared" si="0"/>
        <v>N/A</v>
      </c>
      <c r="W24" s="34" t="str">
        <f t="shared" si="1"/>
        <v>N/A</v>
      </c>
    </row>
    <row r="25" spans="2:27" ht="56.25" customHeight="1">
      <c r="B25" s="198" t="s">
        <v>1997</v>
      </c>
      <c r="C25" s="199"/>
      <c r="D25" s="199"/>
      <c r="E25" s="199"/>
      <c r="F25" s="199"/>
      <c r="G25" s="199"/>
      <c r="H25" s="199"/>
      <c r="I25" s="199"/>
      <c r="J25" s="199"/>
      <c r="K25" s="199"/>
      <c r="L25" s="199"/>
      <c r="M25" s="200" t="s">
        <v>1992</v>
      </c>
      <c r="N25" s="200"/>
      <c r="O25" s="200" t="s">
        <v>48</v>
      </c>
      <c r="P25" s="200"/>
      <c r="Q25" s="201" t="s">
        <v>52</v>
      </c>
      <c r="R25" s="201"/>
      <c r="S25" s="33" t="s">
        <v>739</v>
      </c>
      <c r="T25" s="33" t="s">
        <v>54</v>
      </c>
      <c r="U25" s="33" t="s">
        <v>54</v>
      </c>
      <c r="V25" s="33" t="str">
        <f t="shared" si="0"/>
        <v>N/A</v>
      </c>
      <c r="W25" s="34" t="str">
        <f t="shared" si="1"/>
        <v>N/A</v>
      </c>
    </row>
    <row r="26" spans="2:27" ht="56.25" customHeight="1">
      <c r="B26" s="198" t="s">
        <v>1996</v>
      </c>
      <c r="C26" s="199"/>
      <c r="D26" s="199"/>
      <c r="E26" s="199"/>
      <c r="F26" s="199"/>
      <c r="G26" s="199"/>
      <c r="H26" s="199"/>
      <c r="I26" s="199"/>
      <c r="J26" s="199"/>
      <c r="K26" s="199"/>
      <c r="L26" s="199"/>
      <c r="M26" s="200" t="s">
        <v>1992</v>
      </c>
      <c r="N26" s="200"/>
      <c r="O26" s="200" t="s">
        <v>48</v>
      </c>
      <c r="P26" s="200"/>
      <c r="Q26" s="201" t="s">
        <v>49</v>
      </c>
      <c r="R26" s="201"/>
      <c r="S26" s="33" t="s">
        <v>50</v>
      </c>
      <c r="T26" s="33" t="s">
        <v>1995</v>
      </c>
      <c r="U26" s="33" t="s">
        <v>1994</v>
      </c>
      <c r="V26" s="33">
        <f t="shared" si="0"/>
        <v>71.42</v>
      </c>
      <c r="W26" s="34">
        <f t="shared" si="1"/>
        <v>53.76</v>
      </c>
    </row>
    <row r="27" spans="2:27" ht="56.25" customHeight="1" thickBot="1">
      <c r="B27" s="198" t="s">
        <v>1993</v>
      </c>
      <c r="C27" s="199"/>
      <c r="D27" s="199"/>
      <c r="E27" s="199"/>
      <c r="F27" s="199"/>
      <c r="G27" s="199"/>
      <c r="H27" s="199"/>
      <c r="I27" s="199"/>
      <c r="J27" s="199"/>
      <c r="K27" s="199"/>
      <c r="L27" s="199"/>
      <c r="M27" s="200" t="s">
        <v>1992</v>
      </c>
      <c r="N27" s="200"/>
      <c r="O27" s="200" t="s">
        <v>48</v>
      </c>
      <c r="P27" s="200"/>
      <c r="Q27" s="201" t="s">
        <v>49</v>
      </c>
      <c r="R27" s="201"/>
      <c r="S27" s="33" t="s">
        <v>50</v>
      </c>
      <c r="T27" s="33" t="s">
        <v>1991</v>
      </c>
      <c r="U27" s="33" t="s">
        <v>823</v>
      </c>
      <c r="V27" s="33">
        <f t="shared" si="0"/>
        <v>125.53</v>
      </c>
      <c r="W27" s="34">
        <f t="shared" si="1"/>
        <v>94.4</v>
      </c>
    </row>
    <row r="28" spans="2:27" ht="21.75" customHeight="1" thickTop="1" thickBot="1">
      <c r="B28" s="9" t="s">
        <v>62</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211" t="s">
        <v>2377</v>
      </c>
      <c r="C29" s="212"/>
      <c r="D29" s="212"/>
      <c r="E29" s="212"/>
      <c r="F29" s="212"/>
      <c r="G29" s="212"/>
      <c r="H29" s="212"/>
      <c r="I29" s="212"/>
      <c r="J29" s="212"/>
      <c r="K29" s="212"/>
      <c r="L29" s="212"/>
      <c r="M29" s="212"/>
      <c r="N29" s="212"/>
      <c r="O29" s="212"/>
      <c r="P29" s="212"/>
      <c r="Q29" s="213"/>
      <c r="R29" s="36" t="s">
        <v>41</v>
      </c>
      <c r="S29" s="185" t="s">
        <v>42</v>
      </c>
      <c r="T29" s="185"/>
      <c r="U29" s="37" t="s">
        <v>63</v>
      </c>
      <c r="V29" s="184" t="s">
        <v>64</v>
      </c>
      <c r="W29" s="186"/>
    </row>
    <row r="30" spans="2:27" ht="30.75" customHeight="1" thickBot="1">
      <c r="B30" s="214"/>
      <c r="C30" s="215"/>
      <c r="D30" s="215"/>
      <c r="E30" s="215"/>
      <c r="F30" s="215"/>
      <c r="G30" s="215"/>
      <c r="H30" s="215"/>
      <c r="I30" s="215"/>
      <c r="J30" s="215"/>
      <c r="K30" s="215"/>
      <c r="L30" s="215"/>
      <c r="M30" s="215"/>
      <c r="N30" s="215"/>
      <c r="O30" s="215"/>
      <c r="P30" s="215"/>
      <c r="Q30" s="216"/>
      <c r="R30" s="38" t="s">
        <v>65</v>
      </c>
      <c r="S30" s="38" t="s">
        <v>65</v>
      </c>
      <c r="T30" s="38" t="s">
        <v>48</v>
      </c>
      <c r="U30" s="38" t="s">
        <v>65</v>
      </c>
      <c r="V30" s="38" t="s">
        <v>66</v>
      </c>
      <c r="W30" s="39" t="s">
        <v>52</v>
      </c>
      <c r="Y30" s="35"/>
    </row>
    <row r="31" spans="2:27" ht="23.25" customHeight="1" thickBot="1">
      <c r="B31" s="217" t="s">
        <v>67</v>
      </c>
      <c r="C31" s="218"/>
      <c r="D31" s="218"/>
      <c r="E31" s="40" t="s">
        <v>1990</v>
      </c>
      <c r="F31" s="40"/>
      <c r="G31" s="40"/>
      <c r="H31" s="41"/>
      <c r="I31" s="41"/>
      <c r="J31" s="41"/>
      <c r="K31" s="41"/>
      <c r="L31" s="41"/>
      <c r="M31" s="41"/>
      <c r="N31" s="41"/>
      <c r="O31" s="41"/>
      <c r="P31" s="42"/>
      <c r="Q31" s="42"/>
      <c r="R31" s="43" t="s">
        <v>1989</v>
      </c>
      <c r="S31" s="44" t="s">
        <v>10</v>
      </c>
      <c r="T31" s="42"/>
      <c r="U31" s="44" t="s">
        <v>1987</v>
      </c>
      <c r="V31" s="42"/>
      <c r="W31" s="45">
        <f>+IF(ISERR(U31/R31*100),"N/A",ROUND(U31/R31*100,2))</f>
        <v>44.46</v>
      </c>
    </row>
    <row r="32" spans="2:27" ht="26.25" customHeight="1" thickBot="1">
      <c r="B32" s="219" t="s">
        <v>70</v>
      </c>
      <c r="C32" s="220"/>
      <c r="D32" s="220"/>
      <c r="E32" s="46" t="s">
        <v>1990</v>
      </c>
      <c r="F32" s="46"/>
      <c r="G32" s="46"/>
      <c r="H32" s="47"/>
      <c r="I32" s="47"/>
      <c r="J32" s="47"/>
      <c r="K32" s="47"/>
      <c r="L32" s="47"/>
      <c r="M32" s="47"/>
      <c r="N32" s="47"/>
      <c r="O32" s="47"/>
      <c r="P32" s="48"/>
      <c r="Q32" s="48"/>
      <c r="R32" s="49" t="s">
        <v>1989</v>
      </c>
      <c r="S32" s="50" t="s">
        <v>1988</v>
      </c>
      <c r="T32" s="50">
        <f>+IF(ISERR(S32/R32*100),"N/A",ROUND(S32/R32*100,2))</f>
        <v>73.03</v>
      </c>
      <c r="U32" s="50" t="s">
        <v>1987</v>
      </c>
      <c r="V32" s="50">
        <f>+IF(ISERR(U32/S32*100),"N/A",ROUND(U32/S32*100,2))</f>
        <v>60.88</v>
      </c>
      <c r="W32" s="51">
        <f>+IF(ISERR(U32/R32*100),"N/A",ROUND(U32/R32*100,2))</f>
        <v>44.46</v>
      </c>
    </row>
    <row r="33" spans="2:23" ht="22.5" customHeight="1" thickTop="1" thickBot="1">
      <c r="B33" s="9" t="s">
        <v>72</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202" t="s">
        <v>2111</v>
      </c>
      <c r="C34" s="203"/>
      <c r="D34" s="203"/>
      <c r="E34" s="203"/>
      <c r="F34" s="203"/>
      <c r="G34" s="203"/>
      <c r="H34" s="203"/>
      <c r="I34" s="203"/>
      <c r="J34" s="203"/>
      <c r="K34" s="203"/>
      <c r="L34" s="203"/>
      <c r="M34" s="203"/>
      <c r="N34" s="203"/>
      <c r="O34" s="203"/>
      <c r="P34" s="203"/>
      <c r="Q34" s="203"/>
      <c r="R34" s="203"/>
      <c r="S34" s="203"/>
      <c r="T34" s="203"/>
      <c r="U34" s="203"/>
      <c r="V34" s="203"/>
      <c r="W34" s="204"/>
    </row>
    <row r="35" spans="2:23" ht="99.75" customHeight="1" thickBot="1">
      <c r="B35" s="205"/>
      <c r="C35" s="206"/>
      <c r="D35" s="206"/>
      <c r="E35" s="206"/>
      <c r="F35" s="206"/>
      <c r="G35" s="206"/>
      <c r="H35" s="206"/>
      <c r="I35" s="206"/>
      <c r="J35" s="206"/>
      <c r="K35" s="206"/>
      <c r="L35" s="206"/>
      <c r="M35" s="206"/>
      <c r="N35" s="206"/>
      <c r="O35" s="206"/>
      <c r="P35" s="206"/>
      <c r="Q35" s="206"/>
      <c r="R35" s="206"/>
      <c r="S35" s="206"/>
      <c r="T35" s="206"/>
      <c r="U35" s="206"/>
      <c r="V35" s="206"/>
      <c r="W35" s="207"/>
    </row>
    <row r="36" spans="2:23" ht="37.5" customHeight="1" thickTop="1">
      <c r="B36" s="202" t="s">
        <v>2112</v>
      </c>
      <c r="C36" s="203"/>
      <c r="D36" s="203"/>
      <c r="E36" s="203"/>
      <c r="F36" s="203"/>
      <c r="G36" s="203"/>
      <c r="H36" s="203"/>
      <c r="I36" s="203"/>
      <c r="J36" s="203"/>
      <c r="K36" s="203"/>
      <c r="L36" s="203"/>
      <c r="M36" s="203"/>
      <c r="N36" s="203"/>
      <c r="O36" s="203"/>
      <c r="P36" s="203"/>
      <c r="Q36" s="203"/>
      <c r="R36" s="203"/>
      <c r="S36" s="203"/>
      <c r="T36" s="203"/>
      <c r="U36" s="203"/>
      <c r="V36" s="203"/>
      <c r="W36" s="204"/>
    </row>
    <row r="37" spans="2:23" ht="118.5" customHeight="1" thickBot="1">
      <c r="B37" s="205"/>
      <c r="C37" s="206"/>
      <c r="D37" s="206"/>
      <c r="E37" s="206"/>
      <c r="F37" s="206"/>
      <c r="G37" s="206"/>
      <c r="H37" s="206"/>
      <c r="I37" s="206"/>
      <c r="J37" s="206"/>
      <c r="K37" s="206"/>
      <c r="L37" s="206"/>
      <c r="M37" s="206"/>
      <c r="N37" s="206"/>
      <c r="O37" s="206"/>
      <c r="P37" s="206"/>
      <c r="Q37" s="206"/>
      <c r="R37" s="206"/>
      <c r="S37" s="206"/>
      <c r="T37" s="206"/>
      <c r="U37" s="206"/>
      <c r="V37" s="206"/>
      <c r="W37" s="207"/>
    </row>
    <row r="38" spans="2:23" ht="37.5" customHeight="1" thickTop="1">
      <c r="B38" s="202" t="s">
        <v>2113</v>
      </c>
      <c r="C38" s="203"/>
      <c r="D38" s="203"/>
      <c r="E38" s="203"/>
      <c r="F38" s="203"/>
      <c r="G38" s="203"/>
      <c r="H38" s="203"/>
      <c r="I38" s="203"/>
      <c r="J38" s="203"/>
      <c r="K38" s="203"/>
      <c r="L38" s="203"/>
      <c r="M38" s="203"/>
      <c r="N38" s="203"/>
      <c r="O38" s="203"/>
      <c r="P38" s="203"/>
      <c r="Q38" s="203"/>
      <c r="R38" s="203"/>
      <c r="S38" s="203"/>
      <c r="T38" s="203"/>
      <c r="U38" s="203"/>
      <c r="V38" s="203"/>
      <c r="W38" s="204"/>
    </row>
    <row r="39" spans="2:23" ht="15.75" thickBot="1">
      <c r="B39" s="208"/>
      <c r="C39" s="209"/>
      <c r="D39" s="209"/>
      <c r="E39" s="209"/>
      <c r="F39" s="209"/>
      <c r="G39" s="209"/>
      <c r="H39" s="209"/>
      <c r="I39" s="209"/>
      <c r="J39" s="209"/>
      <c r="K39" s="209"/>
      <c r="L39" s="209"/>
      <c r="M39" s="209"/>
      <c r="N39" s="209"/>
      <c r="O39" s="209"/>
      <c r="P39" s="209"/>
      <c r="Q39" s="209"/>
      <c r="R39" s="209"/>
      <c r="S39" s="209"/>
      <c r="T39" s="209"/>
      <c r="U39" s="209"/>
      <c r="V39" s="209"/>
      <c r="W39" s="210"/>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213</vt:i4>
      </vt:variant>
    </vt:vector>
  </HeadingPairs>
  <TitlesOfParts>
    <vt:vector size="321"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U020</vt:lpstr>
      <vt:lpstr>8 U023</vt:lpstr>
      <vt:lpstr>8 U024</vt:lpstr>
      <vt:lpstr>9 P001</vt:lpstr>
      <vt:lpstr>10 M001</vt:lpstr>
      <vt:lpstr>10 U006</vt:lpstr>
      <vt:lpstr>11 E010</vt:lpstr>
      <vt:lpstr>11 E021</vt:lpstr>
      <vt:lpstr>11 E032</vt:lpstr>
      <vt:lpstr>11 S072</vt:lpstr>
      <vt:lpstr>11 S243</vt:lpstr>
      <vt:lpstr>11 S247</vt:lpstr>
      <vt:lpstr>11 S271</vt:lpstr>
      <vt:lpstr>11 S295</vt:lpstr>
      <vt:lpstr>11 S296</vt:lpstr>
      <vt:lpstr>11 S297</vt:lpstr>
      <vt:lpstr>11 S300</vt:lpstr>
      <vt:lpstr>11 U084</vt:lpstr>
      <vt:lpstr>11 U280</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S043</vt:lpstr>
      <vt:lpstr>14 U280</vt:lpstr>
      <vt:lpstr>15 P005</vt:lpstr>
      <vt:lpstr>15 S273</vt:lpstr>
      <vt:lpstr>16 P002</vt:lpstr>
      <vt:lpstr>16 S046</vt:lpstr>
      <vt:lpstr>16 S219</vt:lpstr>
      <vt:lpstr>18 E568</vt:lpstr>
      <vt:lpstr>18 G003</vt:lpstr>
      <vt:lpstr>18 M001</vt:lpstr>
      <vt:lpstr>18 P002</vt:lpstr>
      <vt:lpstr>18 P008</vt:lpstr>
      <vt:lpstr>19 J014</vt:lpstr>
      <vt:lpstr>20 E016</vt:lpstr>
      <vt:lpstr>20 S017</vt:lpstr>
      <vt:lpstr>20 S155</vt:lpstr>
      <vt:lpstr>20 S174</vt:lpstr>
      <vt:lpstr>20 S176</vt:lpstr>
      <vt:lpstr>20 U010</vt:lpstr>
      <vt:lpstr>21 P001</vt:lpstr>
      <vt:lpstr>22 M001</vt:lpstr>
      <vt:lpstr>22 R003</vt:lpstr>
      <vt:lpstr>22 R005</vt:lpstr>
      <vt:lpstr>22 R008</vt:lpstr>
      <vt:lpstr>22 R009</vt:lpstr>
      <vt:lpstr>22 R010</vt:lpstr>
      <vt:lpstr>22 R011</vt:lpstr>
      <vt:lpstr>35 E013</vt:lpstr>
      <vt:lpstr>35 M001</vt:lpstr>
      <vt:lpstr>36 P001</vt:lpstr>
      <vt:lpstr>38 F002</vt:lpstr>
      <vt:lpstr>38 S190</vt:lpstr>
      <vt:lpstr>40 P002</vt:lpstr>
      <vt:lpstr>43 M001</vt:lpstr>
      <vt:lpstr>45 G001</vt:lpstr>
      <vt:lpstr>45 G002</vt:lpstr>
      <vt:lpstr>45 M001</vt:lpstr>
      <vt:lpstr>47 E033</vt:lpstr>
      <vt:lpstr>47 P010</vt:lpstr>
      <vt:lpstr>47 M001</vt:lpstr>
      <vt:lpstr>47 O001</vt:lpstr>
      <vt:lpstr>47 S010</vt:lpstr>
      <vt:lpstr>47 S249</vt:lpstr>
      <vt:lpstr>47 U011</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53 E582</vt:lpstr>
      <vt:lpstr>53 E585</vt:lpstr>
      <vt:lpstr>53 M001</vt:lpstr>
      <vt:lpstr>53 P552</vt:lpstr>
      <vt:lpstr>'1 R001'!Área_de_impresión</vt:lpstr>
      <vt:lpstr>'10 M001'!Área_de_impresión</vt:lpstr>
      <vt:lpstr>'10 U006'!Área_de_impresión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S271'!Área_de_impresión</vt:lpstr>
      <vt:lpstr>'11 S295'!Área_de_impresión</vt:lpstr>
      <vt:lpstr>'11 S296'!Área_de_impresión</vt:lpstr>
      <vt:lpstr>'11 S297'!Área_de_impresión</vt:lpstr>
      <vt:lpstr>'11 S300'!Área_de_impresión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S043'!Área_de_impresión</vt:lpstr>
      <vt:lpstr>'14 U280'!Área_de_impresión</vt:lpstr>
      <vt:lpstr>'15 P005'!Área_de_impresión</vt:lpstr>
      <vt:lpstr>'15 S273'!Área_de_impresión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S155'!Área_de_impresión</vt:lpstr>
      <vt:lpstr>'20 S174'!Área_de_impresión</vt:lpstr>
      <vt:lpstr>'20 S176'!Área_de_impresión</vt:lpstr>
      <vt:lpstr>'20 U010'!Área_de_impresión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F002'!Área_de_impresión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U020'!Área_de_impresión</vt:lpstr>
      <vt:lpstr>'8 U023'!Área_de_impresión</vt:lpstr>
      <vt:lpstr>'8 U024'!Área_de_impresión</vt:lpstr>
      <vt:lpstr>'9 P001'!Área_de_impresión</vt:lpstr>
      <vt:lpstr>Físico!Área_de_impresión</vt:lpstr>
      <vt:lpstr>'1 R001'!Títulos_a_imprimir</vt:lpstr>
      <vt:lpstr>'10 M001'!Títulos_a_imprimir</vt:lpstr>
      <vt:lpstr>'10 U006'!Títulos_a_imprimir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S271'!Títulos_a_imprimir</vt:lpstr>
      <vt:lpstr>'11 S295'!Títulos_a_imprimir</vt:lpstr>
      <vt:lpstr>'11 S296'!Títulos_a_imprimir</vt:lpstr>
      <vt:lpstr>'11 S297'!Títulos_a_imprimir</vt:lpstr>
      <vt:lpstr>'11 S300'!Títulos_a_imprimir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S043'!Títulos_a_imprimir</vt:lpstr>
      <vt:lpstr>'14 U280'!Títulos_a_imprimir</vt:lpstr>
      <vt:lpstr>'15 P005'!Títulos_a_imprimir</vt:lpstr>
      <vt:lpstr>'15 S273'!Títulos_a_imprimir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S155'!Títulos_a_imprimir</vt:lpstr>
      <vt:lpstr>'20 S174'!Títulos_a_imprimir</vt:lpstr>
      <vt:lpstr>'20 S176'!Títulos_a_imprimir</vt:lpstr>
      <vt:lpstr>'20 U010'!Títulos_a_imprimir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F002'!Títulos_a_imprimir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U020'!Títulos_a_imprimir</vt:lpstr>
      <vt:lpstr>'8 U023'!Títulos_a_imprimir</vt:lpstr>
      <vt:lpstr>'8 U024'!Títulos_a_imprimir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CARCAÑO</dc:creator>
  <cp:lastModifiedBy>UPCP</cp:lastModifiedBy>
  <cp:lastPrinted>2020-10-28T20:48:26Z</cp:lastPrinted>
  <dcterms:created xsi:type="dcterms:W3CDTF">2009-04-01T20:46:43Z</dcterms:created>
  <dcterms:modified xsi:type="dcterms:W3CDTF">2020-10-29T00:22:57Z</dcterms:modified>
</cp:coreProperties>
</file>