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SIRENIA TRABAJO 2020\Informes Trimestrales 2020\Enero-septiembre\Anexos Recibidos\"/>
    </mc:Choice>
  </mc:AlternateContent>
  <bookViews>
    <workbookView xWindow="0" yWindow="0" windowWidth="25200" windowHeight="11385" tabRatio="869" activeTab="15"/>
  </bookViews>
  <sheets>
    <sheet name="Adecuaciones Presupuestarias 5%" sheetId="14" r:id="rId1"/>
    <sheet name="Ing. Exc. Autorizados" sheetId="24" r:id="rId2"/>
    <sheet name="Ing. Exc Infor." sheetId="5" r:id="rId3"/>
    <sheet name="Aprovechamientos Otros" sheetId="25" r:id="rId4"/>
    <sheet name="Acuerdos de Ministración" sheetId="34" r:id="rId5"/>
    <sheet name="Total" sheetId="35" r:id="rId6"/>
    <sheet name="Fiscales" sheetId="36" r:id="rId7"/>
    <sheet name="Propios" sheetId="37" r:id="rId8"/>
    <sheet name="Ahorro Poderes-Entes Autónomos" sheetId="8" r:id="rId9"/>
    <sheet name="Balances" sheetId="1" r:id="rId10"/>
    <sheet name="Seguridad Pública y Nacional" sheetId="13" r:id="rId11"/>
    <sheet name="Incrementos Salariales" sheetId="31" r:id="rId12"/>
    <sheet name="Rec a CONACYT por INE" sheetId="38" r:id="rId13"/>
    <sheet name="Donativos" sheetId="32" r:id="rId14"/>
    <sheet name="Subsidios" sheetId="33" r:id="rId15"/>
    <sheet name="Inversión Física" sheetId="15" r:id="rId16"/>
    <sheet name="Gastos Obligatorios" sheetId="26"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a" localSheetId="4">#REF!</definedName>
    <definedName name="\a" localSheetId="0">#REF!</definedName>
    <definedName name="\a" localSheetId="8">#REF!</definedName>
    <definedName name="\a" localSheetId="16">#N/A</definedName>
    <definedName name="\a" localSheetId="2">#REF!</definedName>
    <definedName name="\a" localSheetId="15">#N/A</definedName>
    <definedName name="\a" localSheetId="12">#REF!</definedName>
    <definedName name="\a" localSheetId="10">#REF!</definedName>
    <definedName name="\a">#REF!</definedName>
    <definedName name="\b" localSheetId="4">#REF!</definedName>
    <definedName name="\b" localSheetId="0">#REF!</definedName>
    <definedName name="\b" localSheetId="8">#REF!</definedName>
    <definedName name="\b" localSheetId="16">#N/A</definedName>
    <definedName name="\b" localSheetId="2">#REF!</definedName>
    <definedName name="\b" localSheetId="15">#N/A</definedName>
    <definedName name="\b" localSheetId="12">#REF!</definedName>
    <definedName name="\b" localSheetId="10">#REF!</definedName>
    <definedName name="\b">#REF!</definedName>
    <definedName name="\c" localSheetId="4">'[1]Mod Eco Controlados 99'!#REF!</definedName>
    <definedName name="\c" localSheetId="0">'[1]Mod Eco Controlados 99'!#REF!</definedName>
    <definedName name="\c" localSheetId="8">'[1]Mod Eco Controlados 99'!#REF!</definedName>
    <definedName name="\c" localSheetId="16">'[1]Mod Eco Controlados 99'!#REF!</definedName>
    <definedName name="\c" localSheetId="15">'[1]Mod Eco Controlados 99'!#REF!</definedName>
    <definedName name="\c" localSheetId="12">'[1]Mod Eco Controlados 99'!#REF!</definedName>
    <definedName name="\c" localSheetId="10">'[1]Mod Eco Controlados 99'!#REF!</definedName>
    <definedName name="\c">'[1]Mod Eco Controlados 99'!#REF!</definedName>
    <definedName name="\p" localSheetId="4">#REF!</definedName>
    <definedName name="\p" localSheetId="8">#REF!</definedName>
    <definedName name="\p" localSheetId="16">#REF!</definedName>
    <definedName name="\p" localSheetId="15">#REF!</definedName>
    <definedName name="\p" localSheetId="12">#REF!</definedName>
    <definedName name="\p" localSheetId="10">#REF!</definedName>
    <definedName name="\p">#REF!</definedName>
    <definedName name="\s">#N/A</definedName>
    <definedName name="\z" localSheetId="4">#REF!</definedName>
    <definedName name="\z" localSheetId="8">#REF!</definedName>
    <definedName name="\z" localSheetId="16">#REF!</definedName>
    <definedName name="\z" localSheetId="15">#REF!</definedName>
    <definedName name="\z" localSheetId="12">#REF!</definedName>
    <definedName name="\z" localSheetId="10">#REF!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4">#REF!</definedName>
    <definedName name="____ASA96" localSheetId="8">#REF!</definedName>
    <definedName name="____ASA96" localSheetId="16">#REF!</definedName>
    <definedName name="____ASA96" localSheetId="15">#REF!</definedName>
    <definedName name="____ASA96" localSheetId="12">#REF!</definedName>
    <definedName name="____ASA96" localSheetId="10">#REF!</definedName>
    <definedName name="____ASA96">#REF!</definedName>
    <definedName name="____cad179" localSheetId="4">'[1]Mod Eco Controlados 99'!#REF!</definedName>
    <definedName name="____cad179" localSheetId="0">'[1]Mod Eco Controlados 99'!#REF!</definedName>
    <definedName name="____cad179" localSheetId="8">'[1]Mod Eco Controlados 99'!#REF!</definedName>
    <definedName name="____cad179" localSheetId="16">'[1]Mod Eco Controlados 99'!#REF!</definedName>
    <definedName name="____cad179" localSheetId="15">'[1]Mod Eco Controlados 99'!#REF!</definedName>
    <definedName name="____cad179" localSheetId="12">'[1]Mod Eco Controlados 99'!#REF!</definedName>
    <definedName name="____cad179" localSheetId="10">'[1]Mod Eco Controlados 99'!#REF!</definedName>
    <definedName name="____cad179">'[1]Mod Eco Controlados 99'!#REF!</definedName>
    <definedName name="____CFD02" localSheetId="4">#REF!</definedName>
    <definedName name="____CFD02" localSheetId="8">#REF!</definedName>
    <definedName name="____CFD02" localSheetId="16">#REF!</definedName>
    <definedName name="____CFD02" localSheetId="15">#REF!</definedName>
    <definedName name="____CFD02" localSheetId="12">#REF!</definedName>
    <definedName name="____CFD02" localSheetId="10">#REF!</definedName>
    <definedName name="____CFD02">#REF!</definedName>
    <definedName name="____CFE96" localSheetId="4">#REF!</definedName>
    <definedName name="____CFE96" localSheetId="8">#REF!</definedName>
    <definedName name="____CFE96" localSheetId="16">#REF!</definedName>
    <definedName name="____CFE96" localSheetId="15">#REF!</definedName>
    <definedName name="____CFE96" localSheetId="12">#REF!</definedName>
    <definedName name="____CFE96" localSheetId="10">#REF!</definedName>
    <definedName name="____CFE96">#REF!</definedName>
    <definedName name="____CON96" localSheetId="4">#REF!</definedName>
    <definedName name="____CON96" localSheetId="8">#REF!</definedName>
    <definedName name="____CON96" localSheetId="16">#REF!</definedName>
    <definedName name="____CON96" localSheetId="15">#REF!</definedName>
    <definedName name="____CON96" localSheetId="12">#REF!</definedName>
    <definedName name="____CON96" localSheetId="10">#REF!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4">#REF!</definedName>
    <definedName name="____PEM96" localSheetId="8">#REF!</definedName>
    <definedName name="____PEM96" localSheetId="16">#REF!</definedName>
    <definedName name="____PEM96" localSheetId="15">#REF!</definedName>
    <definedName name="____PEM96" localSheetId="12">#REF!</definedName>
    <definedName name="____PEM96" localSheetId="10">#REF!</definedName>
    <definedName name="____PEM96">#REF!</definedName>
    <definedName name="____PIB08" localSheetId="4">#REF!</definedName>
    <definedName name="____PIB08" localSheetId="8">#REF!</definedName>
    <definedName name="____PIB08" localSheetId="16">#REF!</definedName>
    <definedName name="____PIB08" localSheetId="15">#REF!</definedName>
    <definedName name="____PIB08" localSheetId="12">#REF!</definedName>
    <definedName name="____PIB08" localSheetId="10">#REF!</definedName>
    <definedName name="____PIB08">#REF!</definedName>
    <definedName name="____PIP96" localSheetId="4">#REF!</definedName>
    <definedName name="____PIP96" localSheetId="8">#REF!</definedName>
    <definedName name="____PIP96" localSheetId="16">#REF!</definedName>
    <definedName name="____PIP96" localSheetId="15">#REF!</definedName>
    <definedName name="____PIP96" localSheetId="12">#REF!</definedName>
    <definedName name="____PIP96" localSheetId="10">#REF!</definedName>
    <definedName name="____PIP96">#REF!</definedName>
    <definedName name="____SEP1">[2]!SEP&amp;[2]!OCT&amp;[2]!NOV&amp;[2]!DIC</definedName>
    <definedName name="____SEP2">[3]edofza9!$C$22</definedName>
    <definedName name="____smg97">'[4]Premisa macro'!$E$4</definedName>
    <definedName name="____syt03" localSheetId="4">#REF!</definedName>
    <definedName name="____syt03" localSheetId="8">#REF!</definedName>
    <definedName name="____syt03" localSheetId="16">#REF!</definedName>
    <definedName name="____syt03" localSheetId="15">#REF!</definedName>
    <definedName name="____syt03" localSheetId="12">#REF!</definedName>
    <definedName name="____syt03" localSheetId="10">#REF!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4">#REF!</definedName>
    <definedName name="___ASA96" localSheetId="8">#REF!</definedName>
    <definedName name="___ASA96" localSheetId="16">#REF!</definedName>
    <definedName name="___ASA96" localSheetId="15">#REF!</definedName>
    <definedName name="___ASA96" localSheetId="12">#REF!</definedName>
    <definedName name="___ASA96" localSheetId="10">#REF!</definedName>
    <definedName name="___ASA96">#REF!</definedName>
    <definedName name="___cad179" localSheetId="4">'[1]Mod Eco Controlados 99'!#REF!</definedName>
    <definedName name="___cad179" localSheetId="0">'[1]Mod Eco Controlados 99'!#REF!</definedName>
    <definedName name="___cad179" localSheetId="8">'[1]Mod Eco Controlados 99'!#REF!</definedName>
    <definedName name="___cad179" localSheetId="16">'[1]Mod Eco Controlados 99'!#REF!</definedName>
    <definedName name="___cad179" localSheetId="15">'[1]Mod Eco Controlados 99'!#REF!</definedName>
    <definedName name="___cad179" localSheetId="12">'[1]Mod Eco Controlados 99'!#REF!</definedName>
    <definedName name="___cad179" localSheetId="10">'[1]Mod Eco Controlados 99'!#REF!</definedName>
    <definedName name="___cad179">'[1]Mod Eco Controlados 99'!#REF!</definedName>
    <definedName name="___CFD02" localSheetId="4">#REF!</definedName>
    <definedName name="___CFD02" localSheetId="8">#REF!</definedName>
    <definedName name="___CFD02" localSheetId="16">#REF!</definedName>
    <definedName name="___CFD02" localSheetId="15">#REF!</definedName>
    <definedName name="___CFD02" localSheetId="12">#REF!</definedName>
    <definedName name="___CFD02" localSheetId="10">#REF!</definedName>
    <definedName name="___CFD02">#REF!</definedName>
    <definedName name="___CFE96" localSheetId="4">#REF!</definedName>
    <definedName name="___CFE96" localSheetId="8">#REF!</definedName>
    <definedName name="___CFE96" localSheetId="16">#REF!</definedName>
    <definedName name="___CFE96" localSheetId="15">#REF!</definedName>
    <definedName name="___CFE96" localSheetId="12">#REF!</definedName>
    <definedName name="___CFE96" localSheetId="10">#REF!</definedName>
    <definedName name="___CFE96">#REF!</definedName>
    <definedName name="___CON96" localSheetId="4">#REF!</definedName>
    <definedName name="___CON96" localSheetId="8">#REF!</definedName>
    <definedName name="___CON96" localSheetId="16">#REF!</definedName>
    <definedName name="___CON96" localSheetId="15">#REF!</definedName>
    <definedName name="___CON96" localSheetId="12">#REF!</definedName>
    <definedName name="___CON96" localSheetId="10">#REF!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4">#REF!</definedName>
    <definedName name="___PEM96" localSheetId="8">#REF!</definedName>
    <definedName name="___PEM96" localSheetId="16">#REF!</definedName>
    <definedName name="___PEM96" localSheetId="15">#REF!</definedName>
    <definedName name="___PEM96" localSheetId="12">#REF!</definedName>
    <definedName name="___PEM96" localSheetId="10">#REF!</definedName>
    <definedName name="___PEM96">#REF!</definedName>
    <definedName name="___PIB08" localSheetId="4">#REF!</definedName>
    <definedName name="___PIB08" localSheetId="8">#REF!</definedName>
    <definedName name="___PIB08" localSheetId="16">#REF!</definedName>
    <definedName name="___PIB08" localSheetId="15">#REF!</definedName>
    <definedName name="___PIB08" localSheetId="12">#REF!</definedName>
    <definedName name="___PIB08" localSheetId="10">#REF!</definedName>
    <definedName name="___PIB08">#REF!</definedName>
    <definedName name="___PIP96" localSheetId="4">#REF!</definedName>
    <definedName name="___PIP96" localSheetId="8">#REF!</definedName>
    <definedName name="___PIP96" localSheetId="16">#REF!</definedName>
    <definedName name="___PIP96" localSheetId="15">#REF!</definedName>
    <definedName name="___PIP96" localSheetId="12">#REF!</definedName>
    <definedName name="___PIP96" localSheetId="10">#REF!</definedName>
    <definedName name="___PIP96">#REF!</definedName>
    <definedName name="___SEP1">[2]!SEP&amp;[2]!OCT&amp;[2]!NOV&amp;[2]!DIC</definedName>
    <definedName name="___SEP2">[3]edofza9!$C$22</definedName>
    <definedName name="___smg97">'[4]Premisa macro'!$E$4</definedName>
    <definedName name="___syt03" localSheetId="4">#REF!</definedName>
    <definedName name="___syt03" localSheetId="8">#REF!</definedName>
    <definedName name="___syt03" localSheetId="16">#REF!</definedName>
    <definedName name="___syt03" localSheetId="15">#REF!</definedName>
    <definedName name="___syt03" localSheetId="12">#REF!</definedName>
    <definedName name="___syt03" localSheetId="10">#REF!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4">#REF!</definedName>
    <definedName name="__ASA96" localSheetId="8">#REF!</definedName>
    <definedName name="__ASA96" localSheetId="16">#REF!</definedName>
    <definedName name="__ASA96" localSheetId="15">#REF!</definedName>
    <definedName name="__ASA96" localSheetId="12">#REF!</definedName>
    <definedName name="__ASA96" localSheetId="10">#REF!</definedName>
    <definedName name="__ASA96">#REF!</definedName>
    <definedName name="__cad179" localSheetId="4">'[1]Mod Eco Controlados 99'!#REF!</definedName>
    <definedName name="__cad179" localSheetId="0">'[1]Mod Eco Controlados 99'!#REF!</definedName>
    <definedName name="__cad179" localSheetId="8">'[1]Mod Eco Controlados 99'!#REF!</definedName>
    <definedName name="__cad179" localSheetId="16">'[1]Mod Eco Controlados 99'!#REF!</definedName>
    <definedName name="__cad179" localSheetId="15">'[1]Mod Eco Controlados 99'!#REF!</definedName>
    <definedName name="__cad179" localSheetId="12">'[1]Mod Eco Controlados 99'!#REF!</definedName>
    <definedName name="__cad179" localSheetId="10">'[1]Mod Eco Controlados 99'!#REF!</definedName>
    <definedName name="__cad179">'[1]Mod Eco Controlados 99'!#REF!</definedName>
    <definedName name="__CFD02" localSheetId="4">#REF!</definedName>
    <definedName name="__CFD02" localSheetId="8">#REF!</definedName>
    <definedName name="__CFD02" localSheetId="16">#REF!</definedName>
    <definedName name="__CFD02" localSheetId="15">#REF!</definedName>
    <definedName name="__CFD02" localSheetId="12">#REF!</definedName>
    <definedName name="__CFD02" localSheetId="10">#REF!</definedName>
    <definedName name="__CFD02">#REF!</definedName>
    <definedName name="__CFE96" localSheetId="4">#REF!</definedName>
    <definedName name="__CFE96" localSheetId="8">#REF!</definedName>
    <definedName name="__CFE96" localSheetId="16">#REF!</definedName>
    <definedName name="__CFE96" localSheetId="15">#REF!</definedName>
    <definedName name="__CFE96" localSheetId="12">#REF!</definedName>
    <definedName name="__CFE96" localSheetId="10">#REF!</definedName>
    <definedName name="__CFE96">#REF!</definedName>
    <definedName name="__CON96" localSheetId="4">#REF!</definedName>
    <definedName name="__CON96" localSheetId="8">#REF!</definedName>
    <definedName name="__CON96" localSheetId="16">#REF!</definedName>
    <definedName name="__CON96" localSheetId="15">#REF!</definedName>
    <definedName name="__CON96" localSheetId="12">#REF!</definedName>
    <definedName name="__CON96" localSheetId="10">#REF!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4">#REF!</definedName>
    <definedName name="__PEM96" localSheetId="8">#REF!</definedName>
    <definedName name="__PEM96" localSheetId="16">#REF!</definedName>
    <definedName name="__PEM96" localSheetId="15">#REF!</definedName>
    <definedName name="__PEM96" localSheetId="12">#REF!</definedName>
    <definedName name="__PEM96" localSheetId="10">#REF!</definedName>
    <definedName name="__PEM96">#REF!</definedName>
    <definedName name="__PIB08" localSheetId="4">#REF!</definedName>
    <definedName name="__PIB08" localSheetId="8">#REF!</definedName>
    <definedName name="__PIB08" localSheetId="16">#REF!</definedName>
    <definedName name="__PIB08" localSheetId="15">#REF!</definedName>
    <definedName name="__PIB08" localSheetId="12">#REF!</definedName>
    <definedName name="__PIB08" localSheetId="10">#REF!</definedName>
    <definedName name="__PIB08">#REF!</definedName>
    <definedName name="__PIP96" localSheetId="4">#REF!</definedName>
    <definedName name="__PIP96" localSheetId="8">#REF!</definedName>
    <definedName name="__PIP96" localSheetId="16">#REF!</definedName>
    <definedName name="__PIP96" localSheetId="15">#REF!</definedName>
    <definedName name="__PIP96" localSheetId="12">#REF!</definedName>
    <definedName name="__PIP96" localSheetId="10">#REF!</definedName>
    <definedName name="__PIP96">#REF!</definedName>
    <definedName name="__SEP1">[2]!SEP&amp;[2]!OCT&amp;[2]!NOV&amp;[2]!DIC</definedName>
    <definedName name="__SEP2">[3]edofza9!$C$22</definedName>
    <definedName name="__smg97">'[4]Premisa macro'!$E$4</definedName>
    <definedName name="__syt03" localSheetId="4">#REF!</definedName>
    <definedName name="__syt03" localSheetId="8">#REF!</definedName>
    <definedName name="__syt03" localSheetId="16">#REF!</definedName>
    <definedName name="__syt03" localSheetId="15">#REF!</definedName>
    <definedName name="__syt03" localSheetId="12">#REF!</definedName>
    <definedName name="__syt03" localSheetId="10">#REF!</definedName>
    <definedName name="__syt03">#REF!</definedName>
    <definedName name="__TDC2001">'[5]Tipos de Cambio'!$C$4</definedName>
    <definedName name="_1000DEF">#N/A</definedName>
    <definedName name="_2000DEF">#N/A</definedName>
    <definedName name="_3000DEF">#N/A</definedName>
    <definedName name="_3O0504" localSheetId="4">[6]BANPRO99!#REF!</definedName>
    <definedName name="_3O0504" localSheetId="0">[6]BANPRO99!#REF!</definedName>
    <definedName name="_3O0504" localSheetId="8">[6]BANPRO99!#REF!</definedName>
    <definedName name="_3O0504" localSheetId="16">[6]BANPRO99!#REF!</definedName>
    <definedName name="_3O0504" localSheetId="15">[6]BANPRO99!#REF!</definedName>
    <definedName name="_3O0504" localSheetId="12">[6]BANPRO99!#REF!</definedName>
    <definedName name="_3O0504" localSheetId="10">[6]BANPRO99!#REF!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4">#REF!</definedName>
    <definedName name="_ASA96" localSheetId="8">#REF!</definedName>
    <definedName name="_ASA96" localSheetId="16">#REF!</definedName>
    <definedName name="_ASA96" localSheetId="15">#REF!</definedName>
    <definedName name="_ASA96" localSheetId="12">#REF!</definedName>
    <definedName name="_ASA96" localSheetId="10">#REF!</definedName>
    <definedName name="_ASA96">#REF!</definedName>
    <definedName name="_base" localSheetId="4">[6]BANPRO99!#REF!</definedName>
    <definedName name="_base" localSheetId="0">[6]BANPRO99!#REF!</definedName>
    <definedName name="_base" localSheetId="8">[6]BANPRO99!#REF!</definedName>
    <definedName name="_base" localSheetId="16">[6]BANPRO99!#REF!</definedName>
    <definedName name="_base" localSheetId="15">[6]BANPRO99!#REF!</definedName>
    <definedName name="_base" localSheetId="12">[6]BANPRO99!#REF!</definedName>
    <definedName name="_base" localSheetId="10">[6]BANPRO99!#REF!</definedName>
    <definedName name="_base">[6]BANPRO99!#REF!</definedName>
    <definedName name="_cad179" localSheetId="4">'[1]Mod Eco Controlados 99'!#REF!</definedName>
    <definedName name="_cad179" localSheetId="0">'[1]Mod Eco Controlados 99'!#REF!</definedName>
    <definedName name="_cad179" localSheetId="8">'[1]Mod Eco Controlados 99'!#REF!</definedName>
    <definedName name="_cad179" localSheetId="16">'[1]Mod Eco Controlados 99'!#REF!</definedName>
    <definedName name="_cad179" localSheetId="15">'[1]Mod Eco Controlados 99'!#REF!</definedName>
    <definedName name="_cad179" localSheetId="12">'[1]Mod Eco Controlados 99'!#REF!</definedName>
    <definedName name="_cad179" localSheetId="10">'[1]Mod Eco Controlados 99'!#REF!</definedName>
    <definedName name="_cad179">'[1]Mod Eco Controlados 99'!#REF!</definedName>
    <definedName name="_CFD02" localSheetId="4">#REF!</definedName>
    <definedName name="_CFD02" localSheetId="8">#REF!</definedName>
    <definedName name="_CFD02" localSheetId="16">#REF!</definedName>
    <definedName name="_CFD02" localSheetId="15">#REF!</definedName>
    <definedName name="_CFD02" localSheetId="12">#REF!</definedName>
    <definedName name="_CFD02" localSheetId="10">#REF!</definedName>
    <definedName name="_CFD02">#REF!</definedName>
    <definedName name="_CFE96" localSheetId="4">#REF!</definedName>
    <definedName name="_CFE96" localSheetId="8">#REF!</definedName>
    <definedName name="_CFE96" localSheetId="16">#REF!</definedName>
    <definedName name="_CFE96" localSheetId="15">#REF!</definedName>
    <definedName name="_CFE96" localSheetId="12">#REF!</definedName>
    <definedName name="_CFE96" localSheetId="10">#REF!</definedName>
    <definedName name="_CFE96">#REF!</definedName>
    <definedName name="_CON96" localSheetId="4">#REF!</definedName>
    <definedName name="_CON96" localSheetId="8">#REF!</definedName>
    <definedName name="_CON96" localSheetId="16">#REF!</definedName>
    <definedName name="_CON96" localSheetId="15">#REF!</definedName>
    <definedName name="_CON96" localSheetId="12">#REF!</definedName>
    <definedName name="_CON96" localSheetId="10">#REF!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4" hidden="1">#REF!</definedName>
    <definedName name="_Fill" localSheetId="0" hidden="1">#REF!</definedName>
    <definedName name="_Fill" localSheetId="8" hidden="1">#REF!</definedName>
    <definedName name="_Fill" localSheetId="16" hidden="1">#REF!</definedName>
    <definedName name="_Fill" localSheetId="2" hidden="1">#REF!</definedName>
    <definedName name="_Fill" localSheetId="15" hidden="1">#REF!</definedName>
    <definedName name="_Fill" localSheetId="12" hidden="1">#REF!</definedName>
    <definedName name="_Fill" localSheetId="10" hidden="1">#REF!</definedName>
    <definedName name="_Fill" hidden="1">#REF!</definedName>
    <definedName name="_xlnm._FilterDatabase" localSheetId="0" hidden="1">'Adecuaciones Presupuestarias 5%'!$A$11:$J$221</definedName>
    <definedName name="_xlnm._FilterDatabase" localSheetId="16" hidden="1">'Gastos Obligatorios'!$A$12:$F$22</definedName>
    <definedName name="_xlnm._FilterDatabase" localSheetId="11" hidden="1">'Incrementos Salariales'!$A$12:$G$273</definedName>
    <definedName name="_JUL1">[2]!JUL&amp;[2]!AGO&amp;[2]!SEP&amp;[2]!OCT&amp;[2]!NOV</definedName>
    <definedName name="_JUL2">[3]edofza7!$C$22</definedName>
    <definedName name="_JUN1">[2]!JUN&amp;[2]!JUL&amp;[2]!AGO&amp;[2]!SEP&amp;[2]!OCT</definedName>
    <definedName name="_JUN2">[3]edofza6!$C$22</definedName>
    <definedName name="_Key1" localSheetId="4" hidden="1">#REF!</definedName>
    <definedName name="_Key1" localSheetId="0" hidden="1">#REF!</definedName>
    <definedName name="_Key1" localSheetId="8" hidden="1">#REF!</definedName>
    <definedName name="_Key1" localSheetId="16" hidden="1">#REF!</definedName>
    <definedName name="_Key1" localSheetId="2" hidden="1">#REF!</definedName>
    <definedName name="_Key1" localSheetId="15" hidden="1">#REF!</definedName>
    <definedName name="_Key1" localSheetId="12" hidden="1">#REF!</definedName>
    <definedName name="_Key1" localSheetId="10"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6" hidden="1">0</definedName>
    <definedName name="_Order1" hidden="1">255</definedName>
    <definedName name="_PEM96" localSheetId="4">#REF!</definedName>
    <definedName name="_PEM96" localSheetId="8">#REF!</definedName>
    <definedName name="_PEM96" localSheetId="16">#REF!</definedName>
    <definedName name="_PEM96" localSheetId="15">#REF!</definedName>
    <definedName name="_PEM96" localSheetId="12">#REF!</definedName>
    <definedName name="_PEM96" localSheetId="10">#REF!</definedName>
    <definedName name="_PEM96">#REF!</definedName>
    <definedName name="_PIB08" localSheetId="4">#REF!</definedName>
    <definedName name="_PIB08" localSheetId="8">#REF!</definedName>
    <definedName name="_PIB08" localSheetId="16">#REF!</definedName>
    <definedName name="_PIB08" localSheetId="15">#REF!</definedName>
    <definedName name="_PIB08" localSheetId="12">#REF!</definedName>
    <definedName name="_PIB08" localSheetId="10">#REF!</definedName>
    <definedName name="_PIB08">#REF!</definedName>
    <definedName name="_PIP96" localSheetId="4">#REF!</definedName>
    <definedName name="_PIP96" localSheetId="8">#REF!</definedName>
    <definedName name="_PIP96" localSheetId="16">#REF!</definedName>
    <definedName name="_PIP96" localSheetId="15">#REF!</definedName>
    <definedName name="_PIP96" localSheetId="12">#REF!</definedName>
    <definedName name="_PIP96" localSheetId="10">#REF!</definedName>
    <definedName name="_PIP96">#REF!</definedName>
    <definedName name="_Regression_Int">1</definedName>
    <definedName name="_Regression_X" localSheetId="4" hidden="1">#REF!</definedName>
    <definedName name="_Regression_X" localSheetId="8" hidden="1">#REF!</definedName>
    <definedName name="_Regression_X" localSheetId="16" hidden="1">#REF!</definedName>
    <definedName name="_Regression_X" localSheetId="15" hidden="1">#REF!</definedName>
    <definedName name="_Regression_X" localSheetId="12" hidden="1">#REF!</definedName>
    <definedName name="_Regression_X" localSheetId="10" hidden="1">#REF!</definedName>
    <definedName name="_Regression_X" hidden="1">#REF!</definedName>
    <definedName name="_sec1" localSheetId="4">#REF!</definedName>
    <definedName name="_sec1" localSheetId="8">#REF!</definedName>
    <definedName name="_sec1" localSheetId="16">#REF!</definedName>
    <definedName name="_sec1" localSheetId="15">#REF!</definedName>
    <definedName name="_sec1" localSheetId="12">#REF!</definedName>
    <definedName name="_sec1" localSheetId="10">#REF!</definedName>
    <definedName name="_sec1">#REF!</definedName>
    <definedName name="_SEP1">[2]!SEP&amp;[2]!OCT&amp;[2]!NOV&amp;[2]!DIC</definedName>
    <definedName name="_SEP2">[3]edofza9!$C$22</definedName>
    <definedName name="_smg97">'[4]Premisa macro'!$E$4</definedName>
    <definedName name="_Sort" localSheetId="4" hidden="1">#REF!</definedName>
    <definedName name="_Sort" localSheetId="0" hidden="1">#REF!</definedName>
    <definedName name="_Sort" localSheetId="8" hidden="1">#REF!</definedName>
    <definedName name="_Sort" localSheetId="16" hidden="1">#REF!</definedName>
    <definedName name="_Sort" localSheetId="2" hidden="1">#REF!</definedName>
    <definedName name="_Sort" localSheetId="15" hidden="1">#REF!</definedName>
    <definedName name="_Sort" localSheetId="12" hidden="1">#REF!</definedName>
    <definedName name="_Sort" localSheetId="10" hidden="1">#REF!</definedName>
    <definedName name="_Sort" hidden="1">#REF!</definedName>
    <definedName name="_syt03" localSheetId="4">#REF!</definedName>
    <definedName name="_syt03" localSheetId="8">#REF!</definedName>
    <definedName name="_syt03" localSheetId="16">#REF!</definedName>
    <definedName name="_syt03" localSheetId="15">#REF!</definedName>
    <definedName name="_syt03" localSheetId="12">#REF!</definedName>
    <definedName name="_syt03" localSheetId="10">#REF!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4">#REF!</definedName>
    <definedName name="A_Datos_2008_2009_sin_CESENyADUANAS" localSheetId="8">#REF!</definedName>
    <definedName name="A_Datos_2008_2009_sin_CESENyADUANAS" localSheetId="16">#REF!</definedName>
    <definedName name="A_Datos_2008_2009_sin_CESENyADUANAS" localSheetId="15">#REF!</definedName>
    <definedName name="A_Datos_2008_2009_sin_CESENyADUANAS" localSheetId="12">#REF!</definedName>
    <definedName name="A_Datos_2008_2009_sin_CESENyADUANAS" localSheetId="10">#REF!</definedName>
    <definedName name="A_Datos_2008_2009_sin_CESENyADUANAS">#REF!</definedName>
    <definedName name="A_impresión_IM" localSheetId="4">#REF!</definedName>
    <definedName name="A_impresión_IM" localSheetId="8">#REF!</definedName>
    <definedName name="A_impresión_IM" localSheetId="16">#REF!</definedName>
    <definedName name="A_impresión_IM" localSheetId="15">#REF!</definedName>
    <definedName name="A_impresión_IM" localSheetId="12">#REF!</definedName>
    <definedName name="A_impresión_IM" localSheetId="10">#REF!</definedName>
    <definedName name="A_impresión_IM">#REF!</definedName>
    <definedName name="AA">[2]!SEP&amp;[2]!OCT&amp;[2]!NOV&amp;[2]!DIC</definedName>
    <definedName name="AA1500_">#N/A</definedName>
    <definedName name="AAA" localSheetId="4">#REF!</definedName>
    <definedName name="AAA" localSheetId="8">#REF!</definedName>
    <definedName name="AAA" localSheetId="16">#REF!</definedName>
    <definedName name="AAA" localSheetId="15">#REF!</definedName>
    <definedName name="AAA" localSheetId="12">#REF!</definedName>
    <definedName name="AAA" localSheetId="10">#REF!</definedName>
    <definedName name="AAA">#REF!</definedName>
    <definedName name="ABR">"; ABRIL.- "&amp;TEXT([9]edofza04!$C$24,"#,##0")</definedName>
    <definedName name="ABRIL" localSheetId="4">#REF!</definedName>
    <definedName name="ABRIL" localSheetId="0">#REF!</definedName>
    <definedName name="ABRIL" localSheetId="8">#REF!</definedName>
    <definedName name="ABRIL" localSheetId="16">#REF!</definedName>
    <definedName name="ABRIL" localSheetId="2">#REF!</definedName>
    <definedName name="ABRIL" localSheetId="15">#REF!</definedName>
    <definedName name="ABRIL" localSheetId="12">#REF!</definedName>
    <definedName name="ABRIL" localSheetId="10">#REF!</definedName>
    <definedName name="ABRIL">#REF!</definedName>
    <definedName name="ABRIL_1" localSheetId="4">#REF!</definedName>
    <definedName name="ABRIL_1" localSheetId="0">#REF!</definedName>
    <definedName name="ABRIL_1" localSheetId="8">#REF!</definedName>
    <definedName name="ABRIL_1" localSheetId="16">#REF!</definedName>
    <definedName name="ABRIL_1" localSheetId="2">#REF!</definedName>
    <definedName name="ABRIL_1" localSheetId="15">#REF!</definedName>
    <definedName name="ABRIL_1" localSheetId="12">#REF!</definedName>
    <definedName name="ABRIL_1" localSheetId="10">#REF!</definedName>
    <definedName name="ABRIL_1">#REF!</definedName>
    <definedName name="ABRIL_COMP" localSheetId="4">#REF!</definedName>
    <definedName name="ABRIL_COMP" localSheetId="0">#REF!</definedName>
    <definedName name="ABRIL_COMP" localSheetId="8">#REF!</definedName>
    <definedName name="ABRIL_COMP" localSheetId="16">#REF!</definedName>
    <definedName name="ABRIL_COMP" localSheetId="2">#REF!</definedName>
    <definedName name="ABRIL_COMP" localSheetId="15">#REF!</definedName>
    <definedName name="ABRIL_COMP" localSheetId="12">#REF!</definedName>
    <definedName name="ABRIL_COMP" localSheetId="10">#REF!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4">#REF!</definedName>
    <definedName name="ACUM" localSheetId="0">#REF!</definedName>
    <definedName name="ACUM" localSheetId="8">#REF!</definedName>
    <definedName name="ACUM" localSheetId="16">#REF!</definedName>
    <definedName name="ACUM" localSheetId="2">#REF!</definedName>
    <definedName name="ACUM" localSheetId="15">#REF!</definedName>
    <definedName name="ACUM" localSheetId="12">#REF!</definedName>
    <definedName name="ACUM" localSheetId="10">#REF!</definedName>
    <definedName name="ACUM">#REF!</definedName>
    <definedName name="AD" localSheetId="4">[6]BANPRO99!#REF!</definedName>
    <definedName name="AD" localSheetId="0">[6]BANPRO99!#REF!</definedName>
    <definedName name="AD" localSheetId="8">[6]BANPRO99!#REF!</definedName>
    <definedName name="AD" localSheetId="16">[6]BANPRO99!#REF!</definedName>
    <definedName name="AD" localSheetId="15">[6]BANPRO99!#REF!</definedName>
    <definedName name="AD" localSheetId="12">[6]BANPRO99!#REF!</definedName>
    <definedName name="AD" localSheetId="10">[6]BANPRO99!#REF!</definedName>
    <definedName name="AD">[6]BANPRO99!#REF!</definedName>
    <definedName name="Admva">[12]Administrativa!$B$2:$I$59</definedName>
    <definedName name="AGO" localSheetId="4">#REF!</definedName>
    <definedName name="AGO" localSheetId="0">#REF!</definedName>
    <definedName name="AGO" localSheetId="8">#REF!</definedName>
    <definedName name="AGO" localSheetId="16">"; AGOSTO.- "&amp;TEXT([9]edofza08!$C$24,"#,##0")</definedName>
    <definedName name="AGO" localSheetId="2">#REF!</definedName>
    <definedName name="AGO" localSheetId="15">#REF!</definedName>
    <definedName name="AGO" localSheetId="12">#REF!</definedName>
    <definedName name="AGO" localSheetId="10">#REF!</definedName>
    <definedName name="AGO">#REF!</definedName>
    <definedName name="AGUA" localSheetId="4">#REF!</definedName>
    <definedName name="AGUA" localSheetId="0">#REF!</definedName>
    <definedName name="AGUA" localSheetId="8">#REF!</definedName>
    <definedName name="AGUA" localSheetId="16">#REF!</definedName>
    <definedName name="AGUA" localSheetId="2">#REF!</definedName>
    <definedName name="AGUA" localSheetId="15">#REF!</definedName>
    <definedName name="AGUA" localSheetId="12">#REF!</definedName>
    <definedName name="AGUA" localSheetId="10">#REF!</definedName>
    <definedName name="AGUA">#REF!</definedName>
    <definedName name="ain" localSheetId="4">#REF!</definedName>
    <definedName name="ain" localSheetId="8">#REF!</definedName>
    <definedName name="ain" localSheetId="16">#REF!</definedName>
    <definedName name="ain" localSheetId="15">#REF!</definedName>
    <definedName name="ain" localSheetId="12">#REF!</definedName>
    <definedName name="ain" localSheetId="10">#REF!</definedName>
    <definedName name="ain">#REF!</definedName>
    <definedName name="Ajuste_SP">[13]Supuestos!$D$7</definedName>
    <definedName name="ampliaciones" localSheetId="4">#REF!</definedName>
    <definedName name="ampliaciones" localSheetId="8">#REF!</definedName>
    <definedName name="ampliaciones" localSheetId="16">#REF!</definedName>
    <definedName name="ampliaciones" localSheetId="15">#REF!</definedName>
    <definedName name="ampliaciones" localSheetId="12">#REF!</definedName>
    <definedName name="ampliaciones" localSheetId="10">#REF!</definedName>
    <definedName name="ampliaciones">#REF!</definedName>
    <definedName name="ANUAL" localSheetId="4">#REF!</definedName>
    <definedName name="ANUAL" localSheetId="0">#REF!</definedName>
    <definedName name="ANUAL" localSheetId="8">#REF!</definedName>
    <definedName name="ANUAL" localSheetId="16">#REF!</definedName>
    <definedName name="ANUAL" localSheetId="2">#REF!</definedName>
    <definedName name="ANUAL" localSheetId="15">#REF!</definedName>
    <definedName name="ANUAL" localSheetId="12">#REF!</definedName>
    <definedName name="ANUAL" localSheetId="10">#REF!</definedName>
    <definedName name="ANUAL">#REF!</definedName>
    <definedName name="AÑO">+TEXT(IF(AND(OR(DAY([2]!FECHA)&gt;=1,DAY([2]!FECHA)&lt;=10),MONTH([2]!FECHA)=1),YEAR([2]!FECHA)-1,YEAR([2]!FECHA)),"0")</definedName>
    <definedName name="_xlnm.Extract" localSheetId="4">[14]EGRESOS!#REF!</definedName>
    <definedName name="_xlnm.Extract" localSheetId="0">[14]EGRESOS!#REF!</definedName>
    <definedName name="_xlnm.Extract" localSheetId="8">[14]EGRESOS!#REF!</definedName>
    <definedName name="_xlnm.Extract" localSheetId="16">[14]EGRESOS!#REF!</definedName>
    <definedName name="_xlnm.Extract" localSheetId="15">[14]EGRESOS!#REF!</definedName>
    <definedName name="_xlnm.Extract" localSheetId="12">[14]EGRESOS!#REF!</definedName>
    <definedName name="_xlnm.Extract" localSheetId="10">[14]EGRESOS!#REF!</definedName>
    <definedName name="_xlnm.Extract">[14]EGRESOS!#REF!</definedName>
    <definedName name="_xlnm.Print_Area" localSheetId="4">'Acuerdos de Ministración'!#REF!</definedName>
    <definedName name="_xlnm.Print_Area" localSheetId="0">'Adecuaciones Presupuestarias 5%'!$A$3:$J$221</definedName>
    <definedName name="_xlnm.Print_Area" localSheetId="8">'Ahorro Poderes-Entes Autónomos'!$A$8:$F$24</definedName>
    <definedName name="_xlnm.Print_Area" localSheetId="3">'Aprovechamientos Otros'!$A$1:$C$21</definedName>
    <definedName name="_xlnm.Print_Area" localSheetId="9">Balances!$A$1:$G$29</definedName>
    <definedName name="_xlnm.Print_Area" localSheetId="6">Fiscales!$A$1:$F$14</definedName>
    <definedName name="_xlnm.Print_Area" localSheetId="16">'Gastos Obligatorios'!$A$1:$F$24</definedName>
    <definedName name="_xlnm.Print_Area" localSheetId="11">'Incrementos Salariales'!$A$13:$G$273</definedName>
    <definedName name="_xlnm.Print_Area" localSheetId="2">'Ing. Exc Infor.'!$A$1:$C$27</definedName>
    <definedName name="_xlnm.Print_Area" localSheetId="1">'Ing. Exc. Autorizados'!$A$2:$C$75</definedName>
    <definedName name="_xlnm.Print_Area" localSheetId="15">'Inversión Física'!$A$1:$F$13</definedName>
    <definedName name="_xlnm.Print_Area" localSheetId="7">Propios!$A$1:$F$11</definedName>
    <definedName name="_xlnm.Print_Area" localSheetId="12">#REF!</definedName>
    <definedName name="_xlnm.Print_Area" localSheetId="10">'Seguridad Pública y Nacional'!$A$3:$E$21</definedName>
    <definedName name="_xlnm.Print_Area" localSheetId="14">Subsidios!#REF!</definedName>
    <definedName name="_xlnm.Print_Area" localSheetId="5">Total!$A$1:$E$14</definedName>
    <definedName name="_xlnm.Print_Area">#REF!</definedName>
    <definedName name="Area_de_paso" localSheetId="4">#REF!</definedName>
    <definedName name="Area_de_paso" localSheetId="8">#REF!</definedName>
    <definedName name="Area_de_paso" localSheetId="16">#REF!</definedName>
    <definedName name="Area_de_paso" localSheetId="15">#REF!</definedName>
    <definedName name="Area_de_paso" localSheetId="12">#REF!</definedName>
    <definedName name="Area_de_paso" localSheetId="10">#REF!</definedName>
    <definedName name="Area_de_paso">#REF!</definedName>
    <definedName name="ARMANDO" localSheetId="8">[15]ARMANDO!$A$5:$I$6</definedName>
    <definedName name="ARMANDO" localSheetId="16">[15]ARMANDO!$A$5:$I$6</definedName>
    <definedName name="ARMANDO" localSheetId="2">[15]ARMANDO!$A$5:$I$6</definedName>
    <definedName name="ARMANDO" localSheetId="15">[15]ARMANDO!$A$5:$I$6</definedName>
    <definedName name="ARMANDO">[16]ARMANDO!$B$8:$F$270</definedName>
    <definedName name="as" localSheetId="4">#REF!</definedName>
    <definedName name="as" localSheetId="0">#REF!</definedName>
    <definedName name="as" localSheetId="8">#REF!</definedName>
    <definedName name="as" localSheetId="16">#REF!</definedName>
    <definedName name="as" localSheetId="2">#REF!</definedName>
    <definedName name="as" localSheetId="15">#REF!</definedName>
    <definedName name="as" localSheetId="12">#REF!</definedName>
    <definedName name="as" localSheetId="10">#REF!</definedName>
    <definedName name="as">#REF!</definedName>
    <definedName name="asd" localSheetId="4" hidden="1">#REF!</definedName>
    <definedName name="asd" localSheetId="0" hidden="1">#REF!</definedName>
    <definedName name="asd" localSheetId="8" hidden="1">#REF!</definedName>
    <definedName name="asd" localSheetId="16" hidden="1">#REF!</definedName>
    <definedName name="asd" localSheetId="2" hidden="1">#REF!</definedName>
    <definedName name="asd" localSheetId="15" hidden="1">#REF!</definedName>
    <definedName name="asd" localSheetId="12" hidden="1">#REF!</definedName>
    <definedName name="asd" localSheetId="10" hidden="1">#REF!</definedName>
    <definedName name="asd" hidden="1">#REF!</definedName>
    <definedName name="ASIG_TEC">#N/A</definedName>
    <definedName name="ASISTENC" localSheetId="4">#REF!</definedName>
    <definedName name="ASISTENC" localSheetId="0">#REF!</definedName>
    <definedName name="ASISTENC" localSheetId="8">#REF!</definedName>
    <definedName name="ASISTENC" localSheetId="16">#REF!</definedName>
    <definedName name="ASISTENC" localSheetId="2">#REF!</definedName>
    <definedName name="ASISTENC" localSheetId="15">#REF!</definedName>
    <definedName name="ASISTENC" localSheetId="12">#REF!</definedName>
    <definedName name="ASISTENC" localSheetId="10">#REF!</definedName>
    <definedName name="ASISTENC">#REF!</definedName>
    <definedName name="ayer">'[4]Premisas IMSS'!$M$12</definedName>
    <definedName name="base" localSheetId="4">#REF!</definedName>
    <definedName name="base" localSheetId="8">#REF!</definedName>
    <definedName name="base" localSheetId="16">#REF!</definedName>
    <definedName name="base" localSheetId="15">#REF!</definedName>
    <definedName name="base" localSheetId="12">#REF!</definedName>
    <definedName name="base" localSheetId="10">#REF!</definedName>
    <definedName name="base">#REF!</definedName>
    <definedName name="base03" localSheetId="4">#REF!</definedName>
    <definedName name="base03" localSheetId="8">#REF!</definedName>
    <definedName name="base03" localSheetId="16">#REF!</definedName>
    <definedName name="base03" localSheetId="15">#REF!</definedName>
    <definedName name="base03" localSheetId="12">#REF!</definedName>
    <definedName name="base03" localSheetId="10">#REF!</definedName>
    <definedName name="base03">#REF!</definedName>
    <definedName name="base03au" localSheetId="4">#REF!</definedName>
    <definedName name="base03au" localSheetId="8">#REF!</definedName>
    <definedName name="base03au" localSheetId="16">#REF!</definedName>
    <definedName name="base03au" localSheetId="15">#REF!</definedName>
    <definedName name="base03au" localSheetId="12">#REF!</definedName>
    <definedName name="base03au" localSheetId="10">#REF!</definedName>
    <definedName name="base03au">#REF!</definedName>
    <definedName name="base04au" localSheetId="4">#REF!</definedName>
    <definedName name="base04au" localSheetId="8">#REF!</definedName>
    <definedName name="base04au" localSheetId="16">#REF!</definedName>
    <definedName name="base04au" localSheetId="15">#REF!</definedName>
    <definedName name="base04au" localSheetId="12">#REF!</definedName>
    <definedName name="base04au" localSheetId="10">#REF!</definedName>
    <definedName name="base04au">#REF!</definedName>
    <definedName name="base05" localSheetId="4">#REF!</definedName>
    <definedName name="base05" localSheetId="8">#REF!</definedName>
    <definedName name="base05" localSheetId="16">#REF!</definedName>
    <definedName name="base05" localSheetId="15">#REF!</definedName>
    <definedName name="base05" localSheetId="12">#REF!</definedName>
    <definedName name="base05" localSheetId="10">#REF!</definedName>
    <definedName name="base05">#REF!</definedName>
    <definedName name="base05au" localSheetId="4">#REF!</definedName>
    <definedName name="base05au" localSheetId="8">#REF!</definedName>
    <definedName name="base05au" localSheetId="16">#REF!</definedName>
    <definedName name="base05au" localSheetId="15">#REF!</definedName>
    <definedName name="base05au" localSheetId="12">#REF!</definedName>
    <definedName name="base05au" localSheetId="10">#REF!</definedName>
    <definedName name="base05au">#REF!</definedName>
    <definedName name="base2002" localSheetId="4">#REF!</definedName>
    <definedName name="base2002" localSheetId="8">#REF!</definedName>
    <definedName name="base2002" localSheetId="16">#REF!</definedName>
    <definedName name="base2002" localSheetId="15">#REF!</definedName>
    <definedName name="base2002" localSheetId="12">#REF!</definedName>
    <definedName name="base2002" localSheetId="10">#REF!</definedName>
    <definedName name="base2002">#REF!</definedName>
    <definedName name="base2003orig" localSheetId="4">#REF!</definedName>
    <definedName name="base2003orig" localSheetId="8">#REF!</definedName>
    <definedName name="base2003orig" localSheetId="16">#REF!</definedName>
    <definedName name="base2003orig" localSheetId="15">#REF!</definedName>
    <definedName name="base2003orig" localSheetId="12">#REF!</definedName>
    <definedName name="base2003orig" localSheetId="10">#REF!</definedName>
    <definedName name="base2003orig">#REF!</definedName>
    <definedName name="base2003origentidades" localSheetId="4">#REF!</definedName>
    <definedName name="base2003origentidades" localSheetId="8">#REF!</definedName>
    <definedName name="base2003origentidades" localSheetId="16">#REF!</definedName>
    <definedName name="base2003origentidades" localSheetId="15">#REF!</definedName>
    <definedName name="base2003origentidades" localSheetId="12">#REF!</definedName>
    <definedName name="base2003origentidades" localSheetId="10">#REF!</definedName>
    <definedName name="base2003origentidades">#REF!</definedName>
    <definedName name="base2004" localSheetId="4">#REF!</definedName>
    <definedName name="base2004" localSheetId="8">#REF!</definedName>
    <definedName name="base2004" localSheetId="16">#REF!</definedName>
    <definedName name="base2004" localSheetId="15">#REF!</definedName>
    <definedName name="base2004" localSheetId="12">#REF!</definedName>
    <definedName name="base2004" localSheetId="10">#REF!</definedName>
    <definedName name="base2004">#REF!</definedName>
    <definedName name="base2004entidades" localSheetId="4">#REF!</definedName>
    <definedName name="base2004entidades" localSheetId="8">#REF!</definedName>
    <definedName name="base2004entidades" localSheetId="16">#REF!</definedName>
    <definedName name="base2004entidades" localSheetId="15">#REF!</definedName>
    <definedName name="base2004entidades" localSheetId="12">#REF!</definedName>
    <definedName name="base2004entidades" localSheetId="10">#REF!</definedName>
    <definedName name="base2004entidades">#REF!</definedName>
    <definedName name="baseau" localSheetId="4">#REF!</definedName>
    <definedName name="baseau" localSheetId="8">#REF!</definedName>
    <definedName name="baseau" localSheetId="16">#REF!</definedName>
    <definedName name="baseau" localSheetId="15">#REF!</definedName>
    <definedName name="baseau" localSheetId="12">#REF!</definedName>
    <definedName name="baseau" localSheetId="10">#REF!</definedName>
    <definedName name="baseau">#REF!</definedName>
    <definedName name="baseb" localSheetId="4">#REF!</definedName>
    <definedName name="baseb" localSheetId="8">#REF!</definedName>
    <definedName name="baseb" localSheetId="16">#REF!</definedName>
    <definedName name="baseb" localSheetId="15">#REF!</definedName>
    <definedName name="baseb" localSheetId="12">#REF!</definedName>
    <definedName name="baseb" localSheetId="10">#REF!</definedName>
    <definedName name="baseb">#REF!</definedName>
    <definedName name="basecierre" localSheetId="4">[17]CP_2003!#REF!</definedName>
    <definedName name="basecierre" localSheetId="0">[17]CP_2003!#REF!</definedName>
    <definedName name="basecierre" localSheetId="8">[17]CP_2003!#REF!</definedName>
    <definedName name="basecierre" localSheetId="16">[17]CP_2003!#REF!</definedName>
    <definedName name="basecierre" localSheetId="15">[17]CP_2003!#REF!</definedName>
    <definedName name="basecierre" localSheetId="12">[17]CP_2003!#REF!</definedName>
    <definedName name="basecierre" localSheetId="10">[17]CP_2003!#REF!</definedName>
    <definedName name="basecierre">[17]CP_2003!#REF!</definedName>
    <definedName name="_xlnm.Database" localSheetId="4">[18]REPORTO!#REF!</definedName>
    <definedName name="_xlnm.Database" localSheetId="0">[18]REPORTO!#REF!</definedName>
    <definedName name="_xlnm.Database" localSheetId="8">[18]REPORTO!#REF!</definedName>
    <definedName name="_xlnm.Database" localSheetId="16">[18]REPORTO!#REF!</definedName>
    <definedName name="_xlnm.Database" localSheetId="15">[18]REPORTO!#REF!</definedName>
    <definedName name="_xlnm.Database" localSheetId="12">[18]REPORTO!#REF!</definedName>
    <definedName name="_xlnm.Database" localSheetId="10">[18]REPORTO!#REF!</definedName>
    <definedName name="_xlnm.Database">[18]REPORTO!#REF!</definedName>
    <definedName name="BBB" localSheetId="4">#REF!</definedName>
    <definedName name="BBB" localSheetId="8">#REF!</definedName>
    <definedName name="BBB" localSheetId="16">#REF!</definedName>
    <definedName name="BBB" localSheetId="15">#REF!</definedName>
    <definedName name="BBB" localSheetId="12">#REF!</definedName>
    <definedName name="BBB" localSheetId="10">#REF!</definedName>
    <definedName name="BBB">#REF!</definedName>
    <definedName name="buena" localSheetId="4">#REF!</definedName>
    <definedName name="buena" localSheetId="0">#REF!</definedName>
    <definedName name="buena" localSheetId="8">#REF!</definedName>
    <definedName name="buena" localSheetId="16">#REF!</definedName>
    <definedName name="buena" localSheetId="2">#REF!</definedName>
    <definedName name="buena" localSheetId="15">#REF!</definedName>
    <definedName name="buena" localSheetId="12">#REF!</definedName>
    <definedName name="buena" localSheetId="10">#REF!</definedName>
    <definedName name="buena">#REF!</definedName>
    <definedName name="bun" localSheetId="4">#REF!</definedName>
    <definedName name="bun" localSheetId="0">#REF!</definedName>
    <definedName name="bun" localSheetId="8">#REF!</definedName>
    <definedName name="bun" localSheetId="16">#REF!</definedName>
    <definedName name="bun" localSheetId="2">#REF!</definedName>
    <definedName name="bun" localSheetId="15">#REF!</definedName>
    <definedName name="bun" localSheetId="12">#REF!</definedName>
    <definedName name="bun" localSheetId="10">#REF!</definedName>
    <definedName name="bun">#REF!</definedName>
    <definedName name="bUSCAR" localSheetId="4">#REF!</definedName>
    <definedName name="bUSCAR" localSheetId="8">#REF!</definedName>
    <definedName name="bUSCAR" localSheetId="16">#REF!</definedName>
    <definedName name="bUSCAR" localSheetId="15">#REF!</definedName>
    <definedName name="bUSCAR" localSheetId="12">#REF!</definedName>
    <definedName name="bUSCAR" localSheetId="10">#REF!</definedName>
    <definedName name="bUSCAR">#REF!</definedName>
    <definedName name="C_" localSheetId="4">[19]FP1996!#REF!</definedName>
    <definedName name="C_" localSheetId="0">[19]FP1996!#REF!</definedName>
    <definedName name="C_" localSheetId="8">[19]FP1996!#REF!</definedName>
    <definedName name="C_" localSheetId="16">[19]FP1996!#REF!</definedName>
    <definedName name="C_" localSheetId="15">[19]FP1996!#REF!</definedName>
    <definedName name="C_" localSheetId="12">[19]FP1996!#REF!</definedName>
    <definedName name="C_" localSheetId="10">[19]FP1996!#REF!</definedName>
    <definedName name="C_">[19]FP1996!#REF!</definedName>
    <definedName name="cálculos" localSheetId="4">#REF!</definedName>
    <definedName name="cálculos" localSheetId="8">#REF!</definedName>
    <definedName name="cálculos" localSheetId="16">#REF!</definedName>
    <definedName name="cálculos" localSheetId="15">#REF!</definedName>
    <definedName name="cálculos" localSheetId="12">#REF!</definedName>
    <definedName name="cálculos" localSheetId="10">#REF!</definedName>
    <definedName name="cálculos">#REF!</definedName>
    <definedName name="CALENDA">#N/A</definedName>
    <definedName name="CAPU96" localSheetId="4">#REF!</definedName>
    <definedName name="CAPU96" localSheetId="8">#REF!</definedName>
    <definedName name="CAPU96" localSheetId="16">#REF!</definedName>
    <definedName name="CAPU96" localSheetId="15">#REF!</definedName>
    <definedName name="CAPU96" localSheetId="12">#REF!</definedName>
    <definedName name="CAPU96" localSheetId="10">#REF!</definedName>
    <definedName name="CAPU96">#REF!</definedName>
    <definedName name="cata">[20]tablas!$A$5:$A$275</definedName>
    <definedName name="cata4">'[21]catálogo pps'!$A$2:$N$2506</definedName>
    <definedName name="CFEE">'[22] '!$H$99:$M$143</definedName>
    <definedName name="CFEM">'[22] '!$H$51:$M$95</definedName>
    <definedName name="CFEO">'[22] '!$H$3:$M$47</definedName>
    <definedName name="CIC" localSheetId="4">#REF!</definedName>
    <definedName name="CIC" localSheetId="8">#REF!</definedName>
    <definedName name="CIC" localSheetId="16">#REF!</definedName>
    <definedName name="CIC" localSheetId="15">#REF!</definedName>
    <definedName name="CIC" localSheetId="12">#REF!</definedName>
    <definedName name="CIC" localSheetId="10">#REF!</definedName>
    <definedName name="CIC">#REF!</definedName>
    <definedName name="CicenyAduanas" localSheetId="4">#REF!</definedName>
    <definedName name="CicenyAduanas" localSheetId="8">#REF!</definedName>
    <definedName name="CicenyAduanas" localSheetId="16">#REF!</definedName>
    <definedName name="CicenyAduanas" localSheetId="15">#REF!</definedName>
    <definedName name="CicenyAduanas" localSheetId="12">#REF!</definedName>
    <definedName name="CicenyAduanas" localSheetId="10">#REF!</definedName>
    <definedName name="CicenyAduanas">#REF!</definedName>
    <definedName name="Cifras_Control" localSheetId="4">#REF!</definedName>
    <definedName name="Cifras_Control" localSheetId="8">#REF!</definedName>
    <definedName name="Cifras_Control" localSheetId="16">#REF!</definedName>
    <definedName name="Cifras_Control" localSheetId="15">#REF!</definedName>
    <definedName name="Cifras_Control" localSheetId="12">#REF!</definedName>
    <definedName name="Cifras_Control" localSheetId="10">#REF!</definedName>
    <definedName name="Cifras_Control">#REF!</definedName>
    <definedName name="claseco" localSheetId="4">#REF!</definedName>
    <definedName name="claseco" localSheetId="8">#REF!</definedName>
    <definedName name="claseco" localSheetId="16">#REF!</definedName>
    <definedName name="claseco" localSheetId="15">#REF!</definedName>
    <definedName name="claseco" localSheetId="12">#REF!</definedName>
    <definedName name="claseco" localSheetId="10">#REF!</definedName>
    <definedName name="claseco">#REF!</definedName>
    <definedName name="cmllvc198" localSheetId="4">#REF!</definedName>
    <definedName name="cmllvc198" localSheetId="8">#REF!</definedName>
    <definedName name="cmllvc198" localSheetId="16">#REF!</definedName>
    <definedName name="cmllvc198" localSheetId="15">#REF!</definedName>
    <definedName name="cmllvc198" localSheetId="12">#REF!</definedName>
    <definedName name="cmllvc198" localSheetId="10">#REF!</definedName>
    <definedName name="cmllvc198">#REF!</definedName>
    <definedName name="cmllvc298ieps" localSheetId="4">#REF!</definedName>
    <definedName name="cmllvc298ieps" localSheetId="8">#REF!</definedName>
    <definedName name="cmllvc298ieps" localSheetId="16">#REF!</definedName>
    <definedName name="cmllvc298ieps" localSheetId="15">#REF!</definedName>
    <definedName name="cmllvc298ieps" localSheetId="12">#REF!</definedName>
    <definedName name="cmllvc298ieps" localSheetId="10">#REF!</definedName>
    <definedName name="cmllvc298ieps">#REF!</definedName>
    <definedName name="cmllvp198" localSheetId="4">#REF!</definedName>
    <definedName name="cmllvp198" localSheetId="8">#REF!</definedName>
    <definedName name="cmllvp198" localSheetId="16">#REF!</definedName>
    <definedName name="cmllvp198" localSheetId="15">#REF!</definedName>
    <definedName name="cmllvp198" localSheetId="12">#REF!</definedName>
    <definedName name="cmllvp198" localSheetId="10">#REF!</definedName>
    <definedName name="cmllvp198">#REF!</definedName>
    <definedName name="cmllvp199" localSheetId="4">#REF!</definedName>
    <definedName name="cmllvp199" localSheetId="8">#REF!</definedName>
    <definedName name="cmllvp199" localSheetId="16">#REF!</definedName>
    <definedName name="cmllvp199" localSheetId="15">#REF!</definedName>
    <definedName name="cmllvp199" localSheetId="12">#REF!</definedName>
    <definedName name="cmllvp199" localSheetId="10">#REF!</definedName>
    <definedName name="cmllvp199">#REF!</definedName>
    <definedName name="cmllvp298ieps" localSheetId="4">#REF!</definedName>
    <definedName name="cmllvp298ieps" localSheetId="8">#REF!</definedName>
    <definedName name="cmllvp298ieps" localSheetId="16">#REF!</definedName>
    <definedName name="cmllvp298ieps" localSheetId="15">#REF!</definedName>
    <definedName name="cmllvp298ieps" localSheetId="12">#REF!</definedName>
    <definedName name="cmllvp298ieps" localSheetId="10">#REF!</definedName>
    <definedName name="cmllvp298ieps">#REF!</definedName>
    <definedName name="cmllvp299ieps" localSheetId="4">#REF!</definedName>
    <definedName name="cmllvp299ieps" localSheetId="8">#REF!</definedName>
    <definedName name="cmllvp299ieps" localSheetId="16">#REF!</definedName>
    <definedName name="cmllvp299ieps" localSheetId="15">#REF!</definedName>
    <definedName name="cmllvp299ieps" localSheetId="12">#REF!</definedName>
    <definedName name="cmllvp299ieps" localSheetId="10">#REF!</definedName>
    <definedName name="cmllvp299ieps">#REF!</definedName>
    <definedName name="cmlvc198" localSheetId="4">#REF!</definedName>
    <definedName name="cmlvc198" localSheetId="8">#REF!</definedName>
    <definedName name="cmlvc198" localSheetId="16">#REF!</definedName>
    <definedName name="cmlvc198" localSheetId="15">#REF!</definedName>
    <definedName name="cmlvc198" localSheetId="12">#REF!</definedName>
    <definedName name="cmlvc198" localSheetId="10">#REF!</definedName>
    <definedName name="cmlvc198">#REF!</definedName>
    <definedName name="cmlvc298ieps" localSheetId="4">#REF!</definedName>
    <definedName name="cmlvc298ieps" localSheetId="8">#REF!</definedName>
    <definedName name="cmlvc298ieps" localSheetId="16">#REF!</definedName>
    <definedName name="cmlvc298ieps" localSheetId="15">#REF!</definedName>
    <definedName name="cmlvc298ieps" localSheetId="12">#REF!</definedName>
    <definedName name="cmlvc298ieps" localSheetId="10">#REF!</definedName>
    <definedName name="cmlvc298ieps">#REF!</definedName>
    <definedName name="cmlvp198" localSheetId="4">#REF!</definedName>
    <definedName name="cmlvp198" localSheetId="8">#REF!</definedName>
    <definedName name="cmlvp198" localSheetId="16">#REF!</definedName>
    <definedName name="cmlvp198" localSheetId="15">#REF!</definedName>
    <definedName name="cmlvp198" localSheetId="12">#REF!</definedName>
    <definedName name="cmlvp198" localSheetId="10">#REF!</definedName>
    <definedName name="cmlvp198">#REF!</definedName>
    <definedName name="cmlvp199" localSheetId="4">#REF!</definedName>
    <definedName name="cmlvp199" localSheetId="8">#REF!</definedName>
    <definedName name="cmlvp199" localSheetId="16">#REF!</definedName>
    <definedName name="cmlvp199" localSheetId="15">#REF!</definedName>
    <definedName name="cmlvp199" localSheetId="12">#REF!</definedName>
    <definedName name="cmlvp199" localSheetId="10">#REF!</definedName>
    <definedName name="cmlvp199">#REF!</definedName>
    <definedName name="cmlvp298ieps" localSheetId="4">#REF!</definedName>
    <definedName name="cmlvp298ieps" localSheetId="8">#REF!</definedName>
    <definedName name="cmlvp298ieps" localSheetId="16">#REF!</definedName>
    <definedName name="cmlvp298ieps" localSheetId="15">#REF!</definedName>
    <definedName name="cmlvp298ieps" localSheetId="12">#REF!</definedName>
    <definedName name="cmlvp298ieps" localSheetId="10">#REF!</definedName>
    <definedName name="cmlvp298ieps">#REF!</definedName>
    <definedName name="cmlvp299ieps" localSheetId="4">#REF!</definedName>
    <definedName name="cmlvp299ieps" localSheetId="8">#REF!</definedName>
    <definedName name="cmlvp299ieps" localSheetId="16">#REF!</definedName>
    <definedName name="cmlvp299ieps" localSheetId="15">#REF!</definedName>
    <definedName name="cmlvp299ieps" localSheetId="12">#REF!</definedName>
    <definedName name="cmlvp299ieps" localSheetId="10">#REF!</definedName>
    <definedName name="cmlvp299ieps">#REF!</definedName>
    <definedName name="COMP" localSheetId="4">#REF!</definedName>
    <definedName name="COMP" localSheetId="0">#REF!</definedName>
    <definedName name="COMP" localSheetId="8">#REF!</definedName>
    <definedName name="COMP" localSheetId="16">#REF!</definedName>
    <definedName name="COMP" localSheetId="2">#REF!</definedName>
    <definedName name="COMP" localSheetId="15">#REF!</definedName>
    <definedName name="COMP" localSheetId="12">#REF!</definedName>
    <definedName name="COMP" localSheetId="10">#REF!</definedName>
    <definedName name="COMP">#REF!</definedName>
    <definedName name="COMP_PANUAL" localSheetId="4">#REF!</definedName>
    <definedName name="COMP_PANUAL" localSheetId="0">#REF!</definedName>
    <definedName name="COMP_PANUAL" localSheetId="8">#REF!</definedName>
    <definedName name="COMP_PANUAL" localSheetId="16">#REF!</definedName>
    <definedName name="COMP_PANUAL" localSheetId="2">#REF!</definedName>
    <definedName name="COMP_PANUAL" localSheetId="15">#REF!</definedName>
    <definedName name="COMP_PANUAL" localSheetId="12">#REF!</definedName>
    <definedName name="COMP_PANUAL" localSheetId="10">#REF!</definedName>
    <definedName name="COMP_PANUAL">#REF!</definedName>
    <definedName name="COMP_RAUL" localSheetId="4">#REF!</definedName>
    <definedName name="COMP_RAUL" localSheetId="0">#REF!</definedName>
    <definedName name="COMP_RAUL" localSheetId="8">#REF!</definedName>
    <definedName name="COMP_RAUL" localSheetId="16">#REF!</definedName>
    <definedName name="COMP_RAUL" localSheetId="2">#REF!</definedName>
    <definedName name="COMP_RAUL" localSheetId="15">#REF!</definedName>
    <definedName name="COMP_RAUL" localSheetId="12">#REF!</definedName>
    <definedName name="COMP_RAUL" localSheetId="10">#REF!</definedName>
    <definedName name="COMP_RAUL">#REF!</definedName>
    <definedName name="COMPARATIVO" localSheetId="4">#REF!</definedName>
    <definedName name="COMPARATIVO" localSheetId="0">#REF!</definedName>
    <definedName name="COMPARATIVO" localSheetId="8">#REF!</definedName>
    <definedName name="COMPARATIVO" localSheetId="16">[23]ADEF01!#REF!</definedName>
    <definedName name="COMPARATIVO" localSheetId="2">#REF!</definedName>
    <definedName name="COMPARATIVO" localSheetId="15">#REF!</definedName>
    <definedName name="COMPARATIVO" localSheetId="12">#REF!</definedName>
    <definedName name="COMPARATIVO" localSheetId="10">#REF!</definedName>
    <definedName name="COMPARATIVO">#REF!</definedName>
    <definedName name="CON_2006" localSheetId="4">#REF!</definedName>
    <definedName name="CON_2006" localSheetId="0">#REF!</definedName>
    <definedName name="CON_2006" localSheetId="8">#REF!</definedName>
    <definedName name="CON_2006" localSheetId="16">#REF!</definedName>
    <definedName name="CON_2006" localSheetId="2">#REF!</definedName>
    <definedName name="CON_2006" localSheetId="15">#REF!</definedName>
    <definedName name="CON_2006" localSheetId="12">#REF!</definedName>
    <definedName name="CON_2006" localSheetId="10">#REF!</definedName>
    <definedName name="CON_2006">#REF!</definedName>
    <definedName name="CONA96" localSheetId="4">#REF!</definedName>
    <definedName name="CONA96" localSheetId="8">#REF!</definedName>
    <definedName name="CONA96" localSheetId="16">#REF!</definedName>
    <definedName name="CONA96" localSheetId="15">#REF!</definedName>
    <definedName name="CONA96" localSheetId="12">#REF!</definedName>
    <definedName name="CONA96" localSheetId="10">#REF!</definedName>
    <definedName name="CONA96">#REF!</definedName>
    <definedName name="concepto" localSheetId="4">'[24]BASE DEFINITIVA 2002'!#REF!</definedName>
    <definedName name="concepto" localSheetId="0">'[24]BASE DEFINITIVA 2002'!#REF!</definedName>
    <definedName name="concepto" localSheetId="8">'[24]BASE DEFINITIVA 2002'!#REF!</definedName>
    <definedName name="concepto" localSheetId="16">'[24]BASE DEFINITIVA 2002'!#REF!</definedName>
    <definedName name="concepto" localSheetId="15">'[24]BASE DEFINITIVA 2002'!#REF!</definedName>
    <definedName name="concepto" localSheetId="12">'[24]BASE DEFINITIVA 2002'!#REF!</definedName>
    <definedName name="concepto" localSheetId="10">'[24]BASE DEFINITIVA 2002'!#REF!</definedName>
    <definedName name="concepto">'[24]BASE DEFINITIVA 2002'!#REF!</definedName>
    <definedName name="CONS" localSheetId="4">[6]BANPRO99!#REF!</definedName>
    <definedName name="CONS" localSheetId="0">[6]BANPRO99!#REF!</definedName>
    <definedName name="CONS" localSheetId="8">[6]BANPRO99!#REF!</definedName>
    <definedName name="CONS" localSheetId="16">[6]BANPRO99!#REF!</definedName>
    <definedName name="CONS" localSheetId="15">[6]BANPRO99!#REF!</definedName>
    <definedName name="CONS" localSheetId="12">[6]BANPRO99!#REF!</definedName>
    <definedName name="CONS" localSheetId="10">[6]BANPRO99!#REF!</definedName>
    <definedName name="CONS">[6]BANPRO99!#REF!</definedName>
    <definedName name="CONSOLIDADO" localSheetId="4">[23]ADEF01!#REF!</definedName>
    <definedName name="CONSOLIDADO" localSheetId="0">[23]ADEF01!#REF!</definedName>
    <definedName name="CONSOLIDADO" localSheetId="8">[23]ADEF01!#REF!</definedName>
    <definedName name="CONSOLIDADO" localSheetId="16">[23]ADEF01!#REF!</definedName>
    <definedName name="CONSOLIDADO" localSheetId="15">[23]ADEF01!#REF!</definedName>
    <definedName name="CONSOLIDADO" localSheetId="12">[23]ADEF01!#REF!</definedName>
    <definedName name="CONSOLIDADO" localSheetId="10">[23]ADEF01!#REF!</definedName>
    <definedName name="CONSOLIDADO">[23]ADEF01!#REF!</definedName>
    <definedName name="copia_Clas_Admva" localSheetId="4">#REF!</definedName>
    <definedName name="copia_Clas_Admva" localSheetId="8">#REF!</definedName>
    <definedName name="copia_Clas_Admva" localSheetId="16">#REF!</definedName>
    <definedName name="copia_Clas_Admva" localSheetId="15">#REF!</definedName>
    <definedName name="copia_Clas_Admva" localSheetId="12">#REF!</definedName>
    <definedName name="copia_Clas_Admva" localSheetId="10">#REF!</definedName>
    <definedName name="copia_Clas_Admva">#REF!</definedName>
    <definedName name="copia_Clas_Econ">[25]Clas_Econ!$B$2:$M$25</definedName>
    <definedName name="copia_Clas_Fun" localSheetId="4">#REF!</definedName>
    <definedName name="copia_Clas_Fun" localSheetId="8">#REF!</definedName>
    <definedName name="copia_Clas_Fun" localSheetId="16">#REF!</definedName>
    <definedName name="copia_Clas_Fun" localSheetId="15">#REF!</definedName>
    <definedName name="copia_Clas_Fun" localSheetId="12">#REF!</definedName>
    <definedName name="copia_Clas_Fun" localSheetId="10">#REF!</definedName>
    <definedName name="copia_Clas_Fun">#REF!</definedName>
    <definedName name="copia_Clas_Func" localSheetId="4">[26]Clas_Fun!#REF!</definedName>
    <definedName name="copia_Clas_Func" localSheetId="0">[26]Clas_Fun!#REF!</definedName>
    <definedName name="copia_Clas_Func" localSheetId="8">[26]Clas_Fun!#REF!</definedName>
    <definedName name="copia_Clas_Func" localSheetId="16">[26]Clas_Fun!#REF!</definedName>
    <definedName name="copia_Clas_Func" localSheetId="15">[26]Clas_Fun!#REF!</definedName>
    <definedName name="copia_Clas_Func" localSheetId="12">[26]Clas_Fun!#REF!</definedName>
    <definedName name="copia_Clas_Func" localSheetId="10">[26]Clas_Fun!#REF!</definedName>
    <definedName name="copia_Clas_Func">[26]Clas_Fun!#REF!</definedName>
    <definedName name="copia_Doble_Consolid" localSheetId="4">#REF!</definedName>
    <definedName name="copia_Doble_Consolid" localSheetId="8">#REF!</definedName>
    <definedName name="copia_Doble_Consolid" localSheetId="16">#REF!</definedName>
    <definedName name="copia_Doble_Consolid" localSheetId="15">#REF!</definedName>
    <definedName name="copia_Doble_Consolid" localSheetId="12">#REF!</definedName>
    <definedName name="copia_Doble_Consolid" localSheetId="10">#REF!</definedName>
    <definedName name="copia_Doble_Consolid">#REF!</definedName>
    <definedName name="copia_Doble_OECPD" localSheetId="4">#REF!</definedName>
    <definedName name="copia_Doble_OECPD" localSheetId="8">#REF!</definedName>
    <definedName name="copia_Doble_OECPD" localSheetId="16">#REF!</definedName>
    <definedName name="copia_Doble_OECPD" localSheetId="15">#REF!</definedName>
    <definedName name="copia_Doble_OECPD" localSheetId="12">#REF!</definedName>
    <definedName name="copia_Doble_OECPD" localSheetId="10">#REF!</definedName>
    <definedName name="copia_Doble_OECPD">#REF!</definedName>
    <definedName name="copia_Doble_RAutonyAPC" localSheetId="4">#REF!</definedName>
    <definedName name="copia_Doble_RAutonyAPC" localSheetId="8">#REF!</definedName>
    <definedName name="copia_Doble_RAutonyAPC" localSheetId="16">#REF!</definedName>
    <definedName name="copia_Doble_RAutonyAPC" localSheetId="15">#REF!</definedName>
    <definedName name="copia_Doble_RAutonyAPC" localSheetId="12">#REF!</definedName>
    <definedName name="copia_Doble_RAutonyAPC" localSheetId="10">#REF!</definedName>
    <definedName name="copia_Doble_RAutonyAPC">#REF!</definedName>
    <definedName name="copia_Gto_Ents_Fed">[25]Gto_Ent_Fed!$B$39:$L$73</definedName>
    <definedName name="copia_Gto_Federal" localSheetId="4">#REF!</definedName>
    <definedName name="copia_Gto_Federal" localSheetId="8">#REF!</definedName>
    <definedName name="copia_Gto_Federal" localSheetId="16">#REF!</definedName>
    <definedName name="copia_Gto_Federal" localSheetId="15">#REF!</definedName>
    <definedName name="copia_Gto_Federal" localSheetId="12">#REF!</definedName>
    <definedName name="copia_Gto_Federal" localSheetId="10">#REF!</definedName>
    <definedName name="copia_Gto_Federal">#REF!</definedName>
    <definedName name="copia_Gto_Neto" localSheetId="4">#REF!</definedName>
    <definedName name="copia_Gto_Neto" localSheetId="8">#REF!</definedName>
    <definedName name="copia_Gto_Neto" localSheetId="16">#REF!</definedName>
    <definedName name="copia_Gto_Neto" localSheetId="15">#REF!</definedName>
    <definedName name="copia_Gto_Neto" localSheetId="12">#REF!</definedName>
    <definedName name="copia_Gto_Neto" localSheetId="10">#REF!</definedName>
    <definedName name="copia_Gto_Neto">#REF!</definedName>
    <definedName name="copia_Ing_Pres" localSheetId="4">#REF!</definedName>
    <definedName name="copia_Ing_Pres" localSheetId="8">#REF!</definedName>
    <definedName name="copia_Ing_Pres" localSheetId="16">#REF!</definedName>
    <definedName name="copia_Ing_Pres" localSheetId="15">#REF!</definedName>
    <definedName name="copia_Ing_Pres" localSheetId="12">#REF!</definedName>
    <definedName name="copia_Ing_Pres" localSheetId="10">#REF!</definedName>
    <definedName name="copia_Ing_Pres">#REF!</definedName>
    <definedName name="COSTO">#N/A</definedName>
    <definedName name="CRI" localSheetId="4">[6]BANPRO99!#REF!</definedName>
    <definedName name="CRI" localSheetId="0">[6]BANPRO99!#REF!</definedName>
    <definedName name="CRI" localSheetId="8">[6]BANPRO99!#REF!</definedName>
    <definedName name="CRI" localSheetId="16">[6]BANPRO99!#REF!</definedName>
    <definedName name="CRI" localSheetId="15">[6]BANPRO99!#REF!</definedName>
    <definedName name="CRI" localSheetId="12">[6]BANPRO99!#REF!</definedName>
    <definedName name="CRI" localSheetId="10">[6]BANPRO99!#REF!</definedName>
    <definedName name="CRI">[6]BANPRO99!#REF!</definedName>
    <definedName name="criterios23" localSheetId="4">#REF!</definedName>
    <definedName name="criterios23" localSheetId="8">#REF!</definedName>
    <definedName name="criterios23" localSheetId="16">#REF!</definedName>
    <definedName name="criterios23" localSheetId="15">#REF!</definedName>
    <definedName name="criterios23" localSheetId="12">#REF!</definedName>
    <definedName name="criterios23" localSheetId="10">#REF!</definedName>
    <definedName name="criterios23">#REF!</definedName>
    <definedName name="Criterios25" localSheetId="4">#REF!</definedName>
    <definedName name="Criterios25" localSheetId="8">#REF!</definedName>
    <definedName name="Criterios25" localSheetId="16">#REF!</definedName>
    <definedName name="Criterios25" localSheetId="15">#REF!</definedName>
    <definedName name="Criterios25" localSheetId="12">#REF!</definedName>
    <definedName name="Criterios25" localSheetId="10">#REF!</definedName>
    <definedName name="Criterios25">#REF!</definedName>
    <definedName name="Criterios33" localSheetId="4">#REF!</definedName>
    <definedName name="Criterios33" localSheetId="8">#REF!</definedName>
    <definedName name="Criterios33" localSheetId="16">#REF!</definedName>
    <definedName name="Criterios33" localSheetId="15">#REF!</definedName>
    <definedName name="Criterios33" localSheetId="12">#REF!</definedName>
    <definedName name="Criterios33" localSheetId="10">#REF!</definedName>
    <definedName name="Criterios33">#REF!</definedName>
    <definedName name="CTOS" localSheetId="4">#REF!</definedName>
    <definedName name="CTOS" localSheetId="0">#REF!</definedName>
    <definedName name="CTOS" localSheetId="8">#REF!</definedName>
    <definedName name="CTOS" localSheetId="16">#REF!</definedName>
    <definedName name="CTOS" localSheetId="2">#REF!</definedName>
    <definedName name="CTOS" localSheetId="15">#REF!</definedName>
    <definedName name="CTOS" localSheetId="12">#REF!</definedName>
    <definedName name="CTOS" localSheetId="10">#REF!</definedName>
    <definedName name="CTOS">#REF!</definedName>
    <definedName name="CTOS1" localSheetId="4">#REF!</definedName>
    <definedName name="CTOS1" localSheetId="0">#REF!</definedName>
    <definedName name="CTOS1" localSheetId="8">#REF!</definedName>
    <definedName name="CTOS1" localSheetId="16">#REF!</definedName>
    <definedName name="CTOS1" localSheetId="2">#REF!</definedName>
    <definedName name="CTOS1" localSheetId="15">#REF!</definedName>
    <definedName name="CTOS1" localSheetId="12">#REF!</definedName>
    <definedName name="CTOS1" localSheetId="10">#REF!</definedName>
    <definedName name="CTOS1">#REF!</definedName>
    <definedName name="cuad" localSheetId="4">#REF!</definedName>
    <definedName name="cuad" localSheetId="8">#REF!</definedName>
    <definedName name="cuad" localSheetId="16">#REF!</definedName>
    <definedName name="cuad" localSheetId="15">#REF!</definedName>
    <definedName name="cuad" localSheetId="12">#REF!</definedName>
    <definedName name="cuad" localSheetId="10">#REF!</definedName>
    <definedName name="cuad">#REF!</definedName>
    <definedName name="CUAD179" localSheetId="4">'[1]Mod Eco Controlados 99'!#REF!</definedName>
    <definedName name="CUAD179" localSheetId="0">'[1]Mod Eco Controlados 99'!#REF!</definedName>
    <definedName name="CUAD179" localSheetId="8">'[1]Mod Eco Controlados 99'!#REF!</definedName>
    <definedName name="CUAD179" localSheetId="16">'[1]Mod Eco Controlados 99'!#REF!</definedName>
    <definedName name="CUAD179" localSheetId="15">'[1]Mod Eco Controlados 99'!#REF!</definedName>
    <definedName name="CUAD179" localSheetId="12">'[1]Mod Eco Controlados 99'!#REF!</definedName>
    <definedName name="CUAD179" localSheetId="10">'[1]Mod Eco Controlados 99'!#REF!</definedName>
    <definedName name="CUAD179">'[1]Mod Eco Controlados 99'!#REF!</definedName>
    <definedName name="CUAD179A" localSheetId="4">'[1]Mod Eco Controlados 99'!#REF!</definedName>
    <definedName name="CUAD179A" localSheetId="0">'[1]Mod Eco Controlados 99'!#REF!</definedName>
    <definedName name="CUAD179A" localSheetId="8">'[1]Mod Eco Controlados 99'!#REF!</definedName>
    <definedName name="CUAD179A" localSheetId="16">'[1]Mod Eco Controlados 99'!#REF!</definedName>
    <definedName name="CUAD179A" localSheetId="15">'[1]Mod Eco Controlados 99'!#REF!</definedName>
    <definedName name="CUAD179A" localSheetId="12">'[1]Mod Eco Controlados 99'!#REF!</definedName>
    <definedName name="CUAD179A" localSheetId="10">'[1]Mod Eco Controlados 99'!#REF!</definedName>
    <definedName name="CUAD179A">'[1]Mod Eco Controlados 99'!#REF!</definedName>
    <definedName name="CUAD180" localSheetId="4">'[1]Mod Eco Controlados 99'!#REF!</definedName>
    <definedName name="CUAD180" localSheetId="0">'[1]Mod Eco Controlados 99'!#REF!</definedName>
    <definedName name="CUAD180" localSheetId="8">'[1]Mod Eco Controlados 99'!#REF!</definedName>
    <definedName name="CUAD180" localSheetId="16">'[1]Mod Eco Controlados 99'!#REF!</definedName>
    <definedName name="CUAD180" localSheetId="15">'[1]Mod Eco Controlados 99'!#REF!</definedName>
    <definedName name="CUAD180" localSheetId="12">'[1]Mod Eco Controlados 99'!#REF!</definedName>
    <definedName name="CUAD180" localSheetId="10">'[1]Mod Eco Controlados 99'!#REF!</definedName>
    <definedName name="CUAD180">'[1]Mod Eco Controlados 99'!#REF!</definedName>
    <definedName name="Cuadro16511" localSheetId="4">'[27]Ingresos serie'!#REF!</definedName>
    <definedName name="Cuadro16511" localSheetId="0">'[27]Ingresos serie'!#REF!</definedName>
    <definedName name="Cuadro16511" localSheetId="8">'[27]Ingresos serie'!#REF!</definedName>
    <definedName name="Cuadro16511" localSheetId="16">'[27]Ingresos serie'!#REF!</definedName>
    <definedName name="Cuadro16511" localSheetId="15">'[27]Ingresos serie'!#REF!</definedName>
    <definedName name="Cuadro16511" localSheetId="12">'[27]Ingresos serie'!#REF!</definedName>
    <definedName name="Cuadro16511" localSheetId="10">'[27]Ingresos serie'!#REF!</definedName>
    <definedName name="Cuadro16511">'[27]Ingresos serie'!#REF!</definedName>
    <definedName name="Cuadro18521" localSheetId="4">#REF!</definedName>
    <definedName name="Cuadro18521" localSheetId="8">#REF!</definedName>
    <definedName name="Cuadro18521" localSheetId="16">#REF!</definedName>
    <definedName name="Cuadro18521" localSheetId="15">#REF!</definedName>
    <definedName name="Cuadro18521" localSheetId="12">#REF!</definedName>
    <definedName name="Cuadro18521" localSheetId="10">#REF!</definedName>
    <definedName name="Cuadro18521">#REF!</definedName>
    <definedName name="Cuadro19522" localSheetId="4">#REF!</definedName>
    <definedName name="Cuadro19522" localSheetId="8">#REF!</definedName>
    <definedName name="Cuadro19522" localSheetId="16">#REF!</definedName>
    <definedName name="Cuadro19522" localSheetId="15">#REF!</definedName>
    <definedName name="Cuadro19522" localSheetId="12">#REF!</definedName>
    <definedName name="Cuadro19522" localSheetId="10">#REF!</definedName>
    <definedName name="Cuadro19522">#REF!</definedName>
    <definedName name="Cuadro20523" localSheetId="4">'[28]20-5.2.3'!#REF!</definedName>
    <definedName name="Cuadro20523" localSheetId="0">'[28]20-5.2.3'!#REF!</definedName>
    <definedName name="Cuadro20523" localSheetId="8">'[28]20-5.2.3'!#REF!</definedName>
    <definedName name="Cuadro20523" localSheetId="16">'[28]20-5.2.3'!#REF!</definedName>
    <definedName name="Cuadro20523" localSheetId="15">'[28]20-5.2.3'!#REF!</definedName>
    <definedName name="Cuadro20523" localSheetId="12">'[28]20-5.2.3'!#REF!</definedName>
    <definedName name="Cuadro20523" localSheetId="10">'[28]20-5.2.3'!#REF!</definedName>
    <definedName name="Cuadro20523">'[28]20-5.2.3'!#REF!</definedName>
    <definedName name="cUADRO26529CR" localSheetId="4">#REF!</definedName>
    <definedName name="cUADRO26529CR" localSheetId="8">#REF!</definedName>
    <definedName name="cUADRO26529CR" localSheetId="16">#REF!</definedName>
    <definedName name="cUADRO26529CR" localSheetId="15">#REF!</definedName>
    <definedName name="cUADRO26529CR" localSheetId="12">#REF!</definedName>
    <definedName name="cUADRO26529CR" localSheetId="10">#REF!</definedName>
    <definedName name="cUADRO26529CR">#REF!</definedName>
    <definedName name="Cuadro30611">'[28]30-6.1.1'!$B$65:$M$120</definedName>
    <definedName name="Cuadro31613" localSheetId="4">#REF!</definedName>
    <definedName name="Cuadro31613" localSheetId="8">#REF!</definedName>
    <definedName name="Cuadro31613" localSheetId="16">#REF!</definedName>
    <definedName name="Cuadro31613" localSheetId="15">#REF!</definedName>
    <definedName name="Cuadro31613" localSheetId="12">#REF!</definedName>
    <definedName name="Cuadro31613" localSheetId="10">#REF!</definedName>
    <definedName name="Cuadro31613">#REF!</definedName>
    <definedName name="Cuadro33621" localSheetId="4">#REF!</definedName>
    <definedName name="Cuadro33621" localSheetId="8">#REF!</definedName>
    <definedName name="Cuadro33621" localSheetId="16">#REF!</definedName>
    <definedName name="Cuadro33621" localSheetId="15">#REF!</definedName>
    <definedName name="Cuadro33621" localSheetId="12">#REF!</definedName>
    <definedName name="Cuadro33621" localSheetId="10">#REF!</definedName>
    <definedName name="Cuadro33621">#REF!</definedName>
    <definedName name="cuapara2a">[29]BASE!$J$168:$W$206</definedName>
    <definedName name="cuapara2b">[29]BASE!$Z$168:$AM$207</definedName>
    <definedName name="cuatro" localSheetId="4">#REF!</definedName>
    <definedName name="cuatro" localSheetId="0">#REF!</definedName>
    <definedName name="cuatro" localSheetId="8">#REF!</definedName>
    <definedName name="cuatro" localSheetId="16">#REF!</definedName>
    <definedName name="cuatro" localSheetId="2">#REF!</definedName>
    <definedName name="cuatro" localSheetId="15">#REF!</definedName>
    <definedName name="cuatro" localSheetId="12">#REF!</definedName>
    <definedName name="cuatro" localSheetId="10">#REF!</definedName>
    <definedName name="cuatro">#REF!</definedName>
    <definedName name="cuotasem">'[4]Régimen financiero'!$E$3</definedName>
    <definedName name="DatodRamoUR">[30]DatosRamoUrEconomica!$A$1:$F$65536</definedName>
    <definedName name="DATOS" localSheetId="4">#REF!</definedName>
    <definedName name="DATOS" localSheetId="8">#REF!</definedName>
    <definedName name="Datos" localSheetId="16">#REF!</definedName>
    <definedName name="DATOS" localSheetId="15">#REF!</definedName>
    <definedName name="DATOS" localSheetId="12">#REF!</definedName>
    <definedName name="DATOS" localSheetId="10">#REF!</definedName>
    <definedName name="DATOS">#REF!</definedName>
    <definedName name="Datos_08_09_ServiciosPersonales" localSheetId="4">#REF!</definedName>
    <definedName name="Datos_08_09_ServiciosPersonales" localSheetId="8">#REF!</definedName>
    <definedName name="Datos_08_09_ServiciosPersonales" localSheetId="16">#REF!</definedName>
    <definedName name="Datos_08_09_ServiciosPersonales" localSheetId="15">#REF!</definedName>
    <definedName name="Datos_08_09_ServiciosPersonales" localSheetId="12">#REF!</definedName>
    <definedName name="Datos_08_09_ServiciosPersonales" localSheetId="10">#REF!</definedName>
    <definedName name="Datos_08_09_ServiciosPersonales">#REF!</definedName>
    <definedName name="Datos_CRC">[31]Hoja1!$A$5:$D$45</definedName>
    <definedName name="Datos_Servicios_Personales" localSheetId="4">#REF!</definedName>
    <definedName name="Datos_Servicios_Personales" localSheetId="8">#REF!</definedName>
    <definedName name="Datos_Servicios_Personales" localSheetId="16">#REF!</definedName>
    <definedName name="Datos_Servicios_Personales" localSheetId="15">#REF!</definedName>
    <definedName name="Datos_Servicios_Personales" localSheetId="12">#REF!</definedName>
    <definedName name="Datos_Servicios_Personales" localSheetId="10">#REF!</definedName>
    <definedName name="Datos_Servicios_Personales">#REF!</definedName>
    <definedName name="datosb" localSheetId="4">#REF!</definedName>
    <definedName name="datosb" localSheetId="8">#REF!</definedName>
    <definedName name="datosb" localSheetId="16">#REF!</definedName>
    <definedName name="datosb" localSheetId="15">#REF!</definedName>
    <definedName name="datosb" localSheetId="12">#REF!</definedName>
    <definedName name="datosb" localSheetId="10">#REF!</definedName>
    <definedName name="datosb">#REF!</definedName>
    <definedName name="DatosEconomica" localSheetId="4">#REF!</definedName>
    <definedName name="DatosEconomica" localSheetId="8">#REF!</definedName>
    <definedName name="DatosEconomica" localSheetId="16">#REF!</definedName>
    <definedName name="DatosEconomica" localSheetId="15">#REF!</definedName>
    <definedName name="DatosEconomica" localSheetId="12">#REF!</definedName>
    <definedName name="DatosEconomica" localSheetId="10">#REF!</definedName>
    <definedName name="DatosEconomica">#REF!</definedName>
    <definedName name="DatosGrupoyModPp" localSheetId="4">#REF!</definedName>
    <definedName name="DatosGrupoyModPp" localSheetId="8">#REF!</definedName>
    <definedName name="DatosGrupoyModPp" localSheetId="16">#REF!</definedName>
    <definedName name="DatosGrupoyModPp" localSheetId="15">#REF!</definedName>
    <definedName name="DatosGrupoyModPp" localSheetId="12">#REF!</definedName>
    <definedName name="DatosGrupoyModPp" localSheetId="10">#REF!</definedName>
    <definedName name="DatosGrupoyModPp">#REF!</definedName>
    <definedName name="DatosporProgPresupuestario" localSheetId="4">#REF!</definedName>
    <definedName name="DatosporProgPresupuestario" localSheetId="8">#REF!</definedName>
    <definedName name="DatosporProgPresupuestario" localSheetId="16">#REF!</definedName>
    <definedName name="DatosporProgPresupuestario" localSheetId="15">#REF!</definedName>
    <definedName name="DatosporProgPresupuestario" localSheetId="12">#REF!</definedName>
    <definedName name="DatosporProgPresupuestario" localSheetId="10">#REF!</definedName>
    <definedName name="DatosporProgPresupuestario">#REF!</definedName>
    <definedName name="DatosRamoFunción" localSheetId="4">#REF!</definedName>
    <definedName name="DatosRamoFunción" localSheetId="8">#REF!</definedName>
    <definedName name="DatosRamoFunción" localSheetId="16">#REF!</definedName>
    <definedName name="DatosRamoFunción" localSheetId="15">#REF!</definedName>
    <definedName name="DatosRamoFunción" localSheetId="12">#REF!</definedName>
    <definedName name="DatosRamoFunción" localSheetId="10">#REF!</definedName>
    <definedName name="DatosRamoFunción">#REF!</definedName>
    <definedName name="DatosRamoUR" localSheetId="4">#REF!</definedName>
    <definedName name="DatosRamoUR" localSheetId="8">#REF!</definedName>
    <definedName name="DatosRamoUR" localSheetId="16">#REF!</definedName>
    <definedName name="DatosRamoUR" localSheetId="15">#REF!</definedName>
    <definedName name="DatosRamoUR" localSheetId="12">#REF!</definedName>
    <definedName name="DatosRamoUR" localSheetId="10">#REF!</definedName>
    <definedName name="DatosRamoUR">#REF!</definedName>
    <definedName name="ddd">[2]!AGO&amp;[2]!SEP&amp;[2]!OCT&amp;[2]!NOV&amp;[2]!DIC</definedName>
    <definedName name="dddd" localSheetId="4">#REF!</definedName>
    <definedName name="dddd" localSheetId="8">#REF!</definedName>
    <definedName name="dddd" localSheetId="16">#REF!</definedName>
    <definedName name="dddd" localSheetId="15">#REF!</definedName>
    <definedName name="dddd" localSheetId="12">#REF!</definedName>
    <definedName name="dddd" localSheetId="10">#REF!</definedName>
    <definedName name="dddd">#REF!</definedName>
    <definedName name="ddddd">[32]Clas_Econ!$B$2:$M$25</definedName>
    <definedName name="defi">[2]!AGO&amp;[2]!SEP&amp;[2]!OCT&amp;[2]!NOV&amp;[2]!DIC</definedName>
    <definedName name="DEFICIT4" localSheetId="4">#REF!</definedName>
    <definedName name="DEFICIT4" localSheetId="8">#REF!</definedName>
    <definedName name="DEFICIT4" localSheetId="16">#REF!</definedName>
    <definedName name="DEFICIT4" localSheetId="15">#REF!</definedName>
    <definedName name="DEFICIT4" localSheetId="12">#REF!</definedName>
    <definedName name="DEFICIT4" localSheetId="10">#REF!</definedName>
    <definedName name="DEFICIT4">#REF!</definedName>
    <definedName name="DESTINO" localSheetId="4">#REF!</definedName>
    <definedName name="DESTINO" localSheetId="0">#REF!</definedName>
    <definedName name="DESTINO" localSheetId="8">#REF!</definedName>
    <definedName name="DESTINO" localSheetId="16">#REF!</definedName>
    <definedName name="DESTINO" localSheetId="2">#REF!</definedName>
    <definedName name="DESTINO" localSheetId="15">#REF!</definedName>
    <definedName name="DESTINO" localSheetId="12">#REF!</definedName>
    <definedName name="DESTINO" localSheetId="10">#REF!</definedName>
    <definedName name="DESTINO">#REF!</definedName>
    <definedName name="DFF" localSheetId="4">#REF!</definedName>
    <definedName name="DFF" localSheetId="0">#REF!</definedName>
    <definedName name="DFF" localSheetId="8">#REF!</definedName>
    <definedName name="DFF" localSheetId="16">#REF!</definedName>
    <definedName name="DFF" localSheetId="2">#REF!</definedName>
    <definedName name="DFF" localSheetId="15">#REF!</definedName>
    <definedName name="DFF" localSheetId="12">#REF!</definedName>
    <definedName name="DFF" localSheetId="10">#REF!</definedName>
    <definedName name="DFF">#REF!</definedName>
    <definedName name="dfhzsdgzsd">[2]!AGO&amp;[2]!SEP&amp;[2]!OCT&amp;[2]!NOV&amp;[2]!DIC</definedName>
    <definedName name="DGD" localSheetId="4">#REF!</definedName>
    <definedName name="DGD" localSheetId="0">#REF!</definedName>
    <definedName name="DGD" localSheetId="8">#REF!</definedName>
    <definedName name="DGD" localSheetId="16">#REF!</definedName>
    <definedName name="DGD" localSheetId="2">#REF!</definedName>
    <definedName name="DGD" localSheetId="15">#REF!</definedName>
    <definedName name="DGD" localSheetId="12">#REF!</definedName>
    <definedName name="DGD" localSheetId="10">#REF!</definedName>
    <definedName name="DGD">#REF!</definedName>
    <definedName name="DGDDG" localSheetId="4">#REF!</definedName>
    <definedName name="DGDDG" localSheetId="0">#REF!</definedName>
    <definedName name="DGDDG" localSheetId="8">#REF!</definedName>
    <definedName name="DGDDG" localSheetId="16">#REF!</definedName>
    <definedName name="DGDDG" localSheetId="2">#REF!</definedName>
    <definedName name="DGDDG" localSheetId="15">#REF!</definedName>
    <definedName name="DGDDG" localSheetId="12">#REF!</definedName>
    <definedName name="DGDDG" localSheetId="10">#REF!</definedName>
    <definedName name="DGDDG">#REF!</definedName>
    <definedName name="DGDG" localSheetId="4">#REF!</definedName>
    <definedName name="DGDG" localSheetId="0">#REF!</definedName>
    <definedName name="DGDG" localSheetId="8">#REF!</definedName>
    <definedName name="DGDG" localSheetId="16">#REF!</definedName>
    <definedName name="DGDG" localSheetId="2">#REF!</definedName>
    <definedName name="DGDG" localSheetId="15">#REF!</definedName>
    <definedName name="DGDG" localSheetId="12">#REF!</definedName>
    <definedName name="DGDG" localSheetId="10">#REF!</definedName>
    <definedName name="DGDG">#REF!</definedName>
    <definedName name="DGDG1" localSheetId="4">#REF!</definedName>
    <definedName name="DGDG1" localSheetId="0">#REF!</definedName>
    <definedName name="DGDG1" localSheetId="8">#REF!</definedName>
    <definedName name="DGDG1" localSheetId="16">#REF!</definedName>
    <definedName name="DGDG1" localSheetId="2">#REF!</definedName>
    <definedName name="DGDG1" localSheetId="15">#REF!</definedName>
    <definedName name="DGDG1" localSheetId="12">#REF!</definedName>
    <definedName name="DGDG1" localSheetId="10">#REF!</definedName>
    <definedName name="DGDG1">#REF!</definedName>
    <definedName name="DGGD" localSheetId="4">#REF!</definedName>
    <definedName name="DGGD" localSheetId="0">#REF!</definedName>
    <definedName name="DGGD" localSheetId="8">#REF!</definedName>
    <definedName name="DGGD" localSheetId="16">#REF!</definedName>
    <definedName name="DGGD" localSheetId="2">#REF!</definedName>
    <definedName name="DGGD" localSheetId="15">#REF!</definedName>
    <definedName name="DGGD" localSheetId="12">#REF!</definedName>
    <definedName name="DGGD" localSheetId="10">#REF!</definedName>
    <definedName name="DGGD">#REF!</definedName>
    <definedName name="DIC">"; DICIEMBRE.- "&amp;TEXT([9]edofza12!$C$24,"#,##0")</definedName>
    <definedName name="DIFERENCIAS">#N/A</definedName>
    <definedName name="direccion">'[33]ADEC II'!$B$9</definedName>
    <definedName name="directo" localSheetId="4">#REF!</definedName>
    <definedName name="directo" localSheetId="8">#REF!</definedName>
    <definedName name="directo" localSheetId="16">#REF!</definedName>
    <definedName name="directo" localSheetId="15">#REF!</definedName>
    <definedName name="directo" localSheetId="12">#REF!</definedName>
    <definedName name="directo" localSheetId="10">#REF!</definedName>
    <definedName name="directo">#REF!</definedName>
    <definedName name="directo03" localSheetId="4">#REF!</definedName>
    <definedName name="directo03" localSheetId="8">#REF!</definedName>
    <definedName name="directo03" localSheetId="16">#REF!</definedName>
    <definedName name="directo03" localSheetId="15">#REF!</definedName>
    <definedName name="directo03" localSheetId="12">#REF!</definedName>
    <definedName name="directo03" localSheetId="10">#REF!</definedName>
    <definedName name="directo03">#REF!</definedName>
    <definedName name="directoc03" localSheetId="4">#REF!</definedName>
    <definedName name="directoc03" localSheetId="8">#REF!</definedName>
    <definedName name="directoc03" localSheetId="16">#REF!</definedName>
    <definedName name="directoc03" localSheetId="15">#REF!</definedName>
    <definedName name="directoc03" localSheetId="12">#REF!</definedName>
    <definedName name="directoc03" localSheetId="10">#REF!</definedName>
    <definedName name="directoc03">#REF!</definedName>
    <definedName name="directoppef" localSheetId="4">#REF!</definedName>
    <definedName name="directoppef" localSheetId="8">#REF!</definedName>
    <definedName name="directoppef" localSheetId="16">#REF!</definedName>
    <definedName name="directoppef" localSheetId="15">#REF!</definedName>
    <definedName name="directoppef" localSheetId="12">#REF!</definedName>
    <definedName name="directoppef" localSheetId="10">#REF!</definedName>
    <definedName name="directoppef">#REF!</definedName>
    <definedName name="DOLLY" localSheetId="4">#REF!</definedName>
    <definedName name="DOLLY" localSheetId="0">#REF!</definedName>
    <definedName name="DOLLY" localSheetId="8">#REF!</definedName>
    <definedName name="DOLLY" localSheetId="16">#REF!</definedName>
    <definedName name="DOLLY" localSheetId="2">#REF!</definedName>
    <definedName name="DOLLY" localSheetId="15">#REF!</definedName>
    <definedName name="DOLLY" localSheetId="12">#REF!</definedName>
    <definedName name="DOLLY" localSheetId="10">#REF!</definedName>
    <definedName name="DOLLY">#REF!</definedName>
    <definedName name="DULCE" localSheetId="0">[34]DULCE!$A$5:$G$80</definedName>
    <definedName name="DULCE" localSheetId="8">[34]DULCE!$A$5:$G$80</definedName>
    <definedName name="DULCE" localSheetId="16">[34]DULCE!$A$5:$G$80</definedName>
    <definedName name="DULCE" localSheetId="2">[34]DULCE!$A$5:$G$80</definedName>
    <definedName name="DULCE" localSheetId="15">[34]DULCE!$A$5:$G$80</definedName>
    <definedName name="DULCE" localSheetId="10">[34]DULCE!$A$5:$G$80</definedName>
    <definedName name="DULCE">[16]DULCE!$B$8:$E$270</definedName>
    <definedName name="ECOADV" localSheetId="4">#REF!</definedName>
    <definedName name="ECOADV" localSheetId="8">#REF!</definedName>
    <definedName name="ECOADV" localSheetId="16">#REF!</definedName>
    <definedName name="ECOADV" localSheetId="15">#REF!</definedName>
    <definedName name="ECOADV" localSheetId="12">#REF!</definedName>
    <definedName name="ECOADV" localSheetId="10">#REF!</definedName>
    <definedName name="ECOADV">#REF!</definedName>
    <definedName name="ECOADV1" localSheetId="4">#REF!</definedName>
    <definedName name="ECOADV1" localSheetId="8">#REF!</definedName>
    <definedName name="ECOADV1" localSheetId="16">#REF!</definedName>
    <definedName name="ECOADV1" localSheetId="15">#REF!</definedName>
    <definedName name="ECOADV1" localSheetId="12">#REF!</definedName>
    <definedName name="ECOADV1" localSheetId="10">#REF!</definedName>
    <definedName name="ECOADV1">#REF!</definedName>
    <definedName name="ECPD02">[35]ECPD!$F$2:$I$29</definedName>
    <definedName name="ECPD1">[35]ECPD!$A$2:$E$1001</definedName>
    <definedName name="ecpi" localSheetId="4">#REF!</definedName>
    <definedName name="ecpi" localSheetId="8">#REF!</definedName>
    <definedName name="ecpi" localSheetId="16">#REF!</definedName>
    <definedName name="ecpi" localSheetId="15">#REF!</definedName>
    <definedName name="ecpi" localSheetId="12">#REF!</definedName>
    <definedName name="ecpi" localSheetId="10">#REF!</definedName>
    <definedName name="ecpi">#REF!</definedName>
    <definedName name="ecpi03" localSheetId="4">#REF!</definedName>
    <definedName name="ecpi03" localSheetId="8">#REF!</definedName>
    <definedName name="ecpi03" localSheetId="16">#REF!</definedName>
    <definedName name="ecpi03" localSheetId="15">#REF!</definedName>
    <definedName name="ecpi03" localSheetId="12">#REF!</definedName>
    <definedName name="ecpi03" localSheetId="10">#REF!</definedName>
    <definedName name="ecpi03">#REF!</definedName>
    <definedName name="ecpic03" localSheetId="4">#REF!</definedName>
    <definedName name="ecpic03" localSheetId="8">#REF!</definedName>
    <definedName name="ecpic03" localSheetId="16">#REF!</definedName>
    <definedName name="ecpic03" localSheetId="15">#REF!</definedName>
    <definedName name="ecpic03" localSheetId="12">#REF!</definedName>
    <definedName name="ecpic03" localSheetId="10">#REF!</definedName>
    <definedName name="ecpic03">#REF!</definedName>
    <definedName name="ecpippef" localSheetId="4">#REF!</definedName>
    <definedName name="ecpippef" localSheetId="8">#REF!</definedName>
    <definedName name="ecpippef" localSheetId="16">#REF!</definedName>
    <definedName name="ecpippef" localSheetId="15">#REF!</definedName>
    <definedName name="ecpippef" localSheetId="12">#REF!</definedName>
    <definedName name="ecpippef" localSheetId="10">#REF!</definedName>
    <definedName name="ecpippef">#REF!</definedName>
    <definedName name="ee" localSheetId="4">#REF!</definedName>
    <definedName name="ee" localSheetId="8">#REF!</definedName>
    <definedName name="ee" localSheetId="16">#REF!</definedName>
    <definedName name="ee" localSheetId="15">#REF!</definedName>
    <definedName name="ee" localSheetId="12">#REF!</definedName>
    <definedName name="ee" localSheetId="10">#REF!</definedName>
    <definedName name="ee">#REF!</definedName>
    <definedName name="ejer_2007" localSheetId="4">#REF!</definedName>
    <definedName name="ejer_2007" localSheetId="0">#REF!</definedName>
    <definedName name="ejer_2007" localSheetId="8">#REF!</definedName>
    <definedName name="ejer_2007" localSheetId="16">#REF!</definedName>
    <definedName name="ejer_2007" localSheetId="2">#REF!</definedName>
    <definedName name="ejer_2007" localSheetId="15">#REF!</definedName>
    <definedName name="ejer_2007" localSheetId="12">#REF!</definedName>
    <definedName name="ejer_2007" localSheetId="10">#REF!</definedName>
    <definedName name="ejer_2007">#REF!</definedName>
    <definedName name="ELOY" localSheetId="4">#REF!</definedName>
    <definedName name="ELOY" localSheetId="8">#REF!</definedName>
    <definedName name="ELOY" localSheetId="16">#REF!</definedName>
    <definedName name="ELOY" localSheetId="15">#REF!</definedName>
    <definedName name="ELOY" localSheetId="12">#REF!</definedName>
    <definedName name="ELOY" localSheetId="10">#REF!</definedName>
    <definedName name="ELOY">#REF!</definedName>
    <definedName name="ENE">"ENERO.- "&amp;TEXT([9]edofza01!$C$24,"#,##0")</definedName>
    <definedName name="entidades2002" localSheetId="4">#REF!</definedName>
    <definedName name="entidades2002" localSheetId="8">#REF!</definedName>
    <definedName name="entidades2002" localSheetId="16">#REF!</definedName>
    <definedName name="entidades2002" localSheetId="15">#REF!</definedName>
    <definedName name="entidades2002" localSheetId="12">#REF!</definedName>
    <definedName name="entidades2002" localSheetId="10">#REF!</definedName>
    <definedName name="entidades2002">#REF!</definedName>
    <definedName name="entidadescierre2003" localSheetId="4">#REF!</definedName>
    <definedName name="entidadescierre2003" localSheetId="8">#REF!</definedName>
    <definedName name="entidadescierre2003" localSheetId="16">#REF!</definedName>
    <definedName name="entidadescierre2003" localSheetId="15">#REF!</definedName>
    <definedName name="entidadescierre2003" localSheetId="12">#REF!</definedName>
    <definedName name="entidadescierre2003" localSheetId="10">#REF!</definedName>
    <definedName name="entidadescierre2003">#REF!</definedName>
    <definedName name="EYM" localSheetId="4">[6]BANPRO99!#REF!</definedName>
    <definedName name="EYM" localSheetId="0">[6]BANPRO99!#REF!</definedName>
    <definedName name="EYM" localSheetId="8">[6]BANPRO99!#REF!</definedName>
    <definedName name="EYM" localSheetId="16">[6]BANPRO99!#REF!</definedName>
    <definedName name="EYM" localSheetId="15">[6]BANPRO99!#REF!</definedName>
    <definedName name="EYM" localSheetId="12">[6]BANPRO99!#REF!</definedName>
    <definedName name="EYM" localSheetId="10">[6]BANPRO99!#REF!</definedName>
    <definedName name="EYM">[6]BANPRO99!#REF!</definedName>
    <definedName name="familias" localSheetId="4">#REF!</definedName>
    <definedName name="familias" localSheetId="8">#REF!</definedName>
    <definedName name="familias" localSheetId="16">#REF!</definedName>
    <definedName name="familias" localSheetId="15">#REF!</definedName>
    <definedName name="familias" localSheetId="12">#REF!</definedName>
    <definedName name="familias" localSheetId="10">#REF!</definedName>
    <definedName name="familias">#REF!</definedName>
    <definedName name="fd">[2]!OCT&amp;[2]!NOV&amp;[2]!DIC</definedName>
    <definedName name="FEB">"; FEBRERO.- "&amp;TEXT([9]edofza02!$C$24,"#,##0")</definedName>
    <definedName name="FEB_URS" localSheetId="4">#REF!</definedName>
    <definedName name="FEB_URS" localSheetId="0">#REF!</definedName>
    <definedName name="FEB_URS" localSheetId="8">#REF!</definedName>
    <definedName name="FEB_URS" localSheetId="16">#REF!</definedName>
    <definedName name="FEB_URS" localSheetId="2">#REF!</definedName>
    <definedName name="FEB_URS" localSheetId="15">#REF!</definedName>
    <definedName name="FEB_URS" localSheetId="12">#REF!</definedName>
    <definedName name="FEB_URS" localSheetId="10">#REF!</definedName>
    <definedName name="FEB_URS">#REF!</definedName>
    <definedName name="FECHA">[3]CONTROL!$A$1</definedName>
    <definedName name="federalizado" localSheetId="4">#REF!</definedName>
    <definedName name="federalizado" localSheetId="8">#REF!</definedName>
    <definedName name="federalizado" localSheetId="16">#REF!</definedName>
    <definedName name="federalizado" localSheetId="15">#REF!</definedName>
    <definedName name="federalizado" localSheetId="12">#REF!</definedName>
    <definedName name="federalizado" localSheetId="10">#REF!</definedName>
    <definedName name="federalizado">#REF!</definedName>
    <definedName name="federalizado03" localSheetId="4">#REF!</definedName>
    <definedName name="federalizado03" localSheetId="8">#REF!</definedName>
    <definedName name="federalizado03" localSheetId="16">#REF!</definedName>
    <definedName name="federalizado03" localSheetId="15">#REF!</definedName>
    <definedName name="federalizado03" localSheetId="12">#REF!</definedName>
    <definedName name="federalizado03" localSheetId="10">#REF!</definedName>
    <definedName name="federalizado03">#REF!</definedName>
    <definedName name="federalizadoc03" localSheetId="4">#REF!</definedName>
    <definedName name="federalizadoc03" localSheetId="8">#REF!</definedName>
    <definedName name="federalizadoc03" localSheetId="16">#REF!</definedName>
    <definedName name="federalizadoc03" localSheetId="15">#REF!</definedName>
    <definedName name="federalizadoc03" localSheetId="12">#REF!</definedName>
    <definedName name="federalizadoc03" localSheetId="10">#REF!</definedName>
    <definedName name="federalizadoc03">#REF!</definedName>
    <definedName name="federalizadoppef" localSheetId="4">#REF!</definedName>
    <definedName name="federalizadoppef" localSheetId="8">#REF!</definedName>
    <definedName name="federalizadoppef" localSheetId="16">#REF!</definedName>
    <definedName name="federalizadoppef" localSheetId="15">#REF!</definedName>
    <definedName name="federalizadoppef" localSheetId="12">#REF!</definedName>
    <definedName name="federalizadoppef" localSheetId="10">#REF!</definedName>
    <definedName name="federalizadoppef">#REF!</definedName>
    <definedName name="FERRO96" localSheetId="4">#REF!</definedName>
    <definedName name="FERRO96" localSheetId="8">#REF!</definedName>
    <definedName name="FERRO96" localSheetId="16">#REF!</definedName>
    <definedName name="FERRO96" localSheetId="15">#REF!</definedName>
    <definedName name="FERRO96" localSheetId="12">#REF!</definedName>
    <definedName name="FERRO96" localSheetId="10">#REF!</definedName>
    <definedName name="FERRO96">#REF!</definedName>
    <definedName name="FIDUCIARIO" localSheetId="4">#REF!</definedName>
    <definedName name="FIDUCIARIO" localSheetId="8">#REF!</definedName>
    <definedName name="FIDUCIARIO" localSheetId="16">#REF!</definedName>
    <definedName name="FIDUCIARIO" localSheetId="15">#REF!</definedName>
    <definedName name="FIDUCIARIO" localSheetId="12">#REF!</definedName>
    <definedName name="FIDUCIARIO" localSheetId="10">#REF!</definedName>
    <definedName name="FIDUCIARIO">#REF!</definedName>
    <definedName name="fiduciario1" localSheetId="4">#REF!</definedName>
    <definedName name="fiduciario1" localSheetId="8">#REF!</definedName>
    <definedName name="fiduciario1" localSheetId="16">#REF!</definedName>
    <definedName name="fiduciario1" localSheetId="15">#REF!</definedName>
    <definedName name="fiduciario1" localSheetId="12">#REF!</definedName>
    <definedName name="fiduciario1" localSheetId="10">#REF!</definedName>
    <definedName name="fiduciario1">#REF!</definedName>
    <definedName name="fiduciario10" localSheetId="4">#REF!</definedName>
    <definedName name="fiduciario10" localSheetId="8">#REF!</definedName>
    <definedName name="fiduciario10" localSheetId="16">#REF!</definedName>
    <definedName name="fiduciario10" localSheetId="15">#REF!</definedName>
    <definedName name="fiduciario10" localSheetId="12">#REF!</definedName>
    <definedName name="fiduciario10" localSheetId="10">#REF!</definedName>
    <definedName name="fiduciario10">#REF!</definedName>
    <definedName name="FIDUCIARIOS" localSheetId="4">#REF!</definedName>
    <definedName name="FIDUCIARIOS" localSheetId="8">#REF!</definedName>
    <definedName name="FIDUCIARIOS" localSheetId="16">#REF!</definedName>
    <definedName name="FIDUCIARIOS" localSheetId="15">#REF!</definedName>
    <definedName name="FIDUCIARIOS" localSheetId="12">#REF!</definedName>
    <definedName name="FIDUCIARIOS" localSheetId="10">#REF!</definedName>
    <definedName name="FIDUCIARIOS">#REF!</definedName>
    <definedName name="fiduciarios1" localSheetId="4">#REF!</definedName>
    <definedName name="fiduciarios1" localSheetId="8">#REF!</definedName>
    <definedName name="fiduciarios1" localSheetId="16">#REF!</definedName>
    <definedName name="fiduciarios1" localSheetId="15">#REF!</definedName>
    <definedName name="fiduciarios1" localSheetId="12">#REF!</definedName>
    <definedName name="fiduciarios1" localSheetId="10">#REF!</definedName>
    <definedName name="fiduciarios1">#REF!</definedName>
    <definedName name="fiduciarios10" localSheetId="4">#REF!</definedName>
    <definedName name="fiduciarios10" localSheetId="8">#REF!</definedName>
    <definedName name="fiduciarios10" localSheetId="16">#REF!</definedName>
    <definedName name="fiduciarios10" localSheetId="15">#REF!</definedName>
    <definedName name="fiduciarios10" localSheetId="12">#REF!</definedName>
    <definedName name="fiduciarios10" localSheetId="10">#REF!</definedName>
    <definedName name="fiduciarios10">#REF!</definedName>
    <definedName name="FORM" localSheetId="4">#REF!</definedName>
    <definedName name="FORM" localSheetId="8">#REF!</definedName>
    <definedName name="FORM" localSheetId="16">#REF!</definedName>
    <definedName name="FORM" localSheetId="15">#REF!</definedName>
    <definedName name="FORM" localSheetId="12">#REF!</definedName>
    <definedName name="FORM" localSheetId="10">#REF!</definedName>
    <definedName name="FORM">#REF!</definedName>
    <definedName name="four" localSheetId="4">#REF!</definedName>
    <definedName name="four" localSheetId="0">#REF!</definedName>
    <definedName name="four" localSheetId="8">#REF!</definedName>
    <definedName name="four" localSheetId="16">#REF!</definedName>
    <definedName name="four" localSheetId="2">#REF!</definedName>
    <definedName name="four" localSheetId="15">#REF!</definedName>
    <definedName name="four" localSheetId="12">#REF!</definedName>
    <definedName name="four" localSheetId="10">#REF!</definedName>
    <definedName name="four">#REF!</definedName>
    <definedName name="FUN" localSheetId="4">#REF!</definedName>
    <definedName name="FUN" localSheetId="0">#REF!</definedName>
    <definedName name="FUN" localSheetId="8">#REF!</definedName>
    <definedName name="FUN" localSheetId="16">#REF!</definedName>
    <definedName name="FUN" localSheetId="2">#REF!</definedName>
    <definedName name="FUN" localSheetId="15">#REF!</definedName>
    <definedName name="FUN" localSheetId="12">#REF!</definedName>
    <definedName name="FUN" localSheetId="10">#REF!</definedName>
    <definedName name="FUN">#REF!</definedName>
    <definedName name="FUN_LEG" localSheetId="4">#REF!</definedName>
    <definedName name="FUN_LEG" localSheetId="0">#REF!</definedName>
    <definedName name="FUN_LEG" localSheetId="8">#REF!</definedName>
    <definedName name="FUN_LEG" localSheetId="16">#REF!</definedName>
    <definedName name="FUN_LEG" localSheetId="2">#REF!</definedName>
    <definedName name="FUN_LEG" localSheetId="15">#REF!</definedName>
    <definedName name="FUN_LEG" localSheetId="12">#REF!</definedName>
    <definedName name="FUN_LEG" localSheetId="10">#REF!</definedName>
    <definedName name="FUN_LEG">#REF!</definedName>
    <definedName name="FUNCION" localSheetId="4">#REF!</definedName>
    <definedName name="FUNCION" localSheetId="0">#REF!</definedName>
    <definedName name="FUNCION" localSheetId="8">#REF!</definedName>
    <definedName name="FUNCION" localSheetId="16">#REF!</definedName>
    <definedName name="FUNCION" localSheetId="2">#REF!</definedName>
    <definedName name="FUNCION" localSheetId="15">#REF!</definedName>
    <definedName name="FUNCION" localSheetId="12">#REF!</definedName>
    <definedName name="FUNCION" localSheetId="10">#REF!</definedName>
    <definedName name="FUNCION">#REF!</definedName>
    <definedName name="función" localSheetId="4">#REF!</definedName>
    <definedName name="función" localSheetId="8">#REF!</definedName>
    <definedName name="función" localSheetId="16">#REF!</definedName>
    <definedName name="función" localSheetId="15">#REF!</definedName>
    <definedName name="función" localSheetId="12">#REF!</definedName>
    <definedName name="función" localSheetId="10">#REF!</definedName>
    <definedName name="función">#REF!</definedName>
    <definedName name="GABRIEL" localSheetId="0">[34]GABRIEL!$A$5:$G$68</definedName>
    <definedName name="GABRIEL" localSheetId="8">[34]GABRIEL!$A$5:$G$68</definedName>
    <definedName name="GABRIEL" localSheetId="16">[34]GABRIEL!$A$5:$G$68</definedName>
    <definedName name="GABRIEL" localSheetId="2">[34]GABRIEL!$A$5:$G$68</definedName>
    <definedName name="GABRIEL" localSheetId="15">[34]GABRIEL!$A$5:$G$68</definedName>
    <definedName name="GABRIEL" localSheetId="10">[34]GABRIEL!$A$5:$G$68</definedName>
    <definedName name="GABRIEL">[16]GABRIEL!$B$8:$E$270</definedName>
    <definedName name="GDGD" localSheetId="4">#REF!</definedName>
    <definedName name="GDGD" localSheetId="0">#REF!</definedName>
    <definedName name="GDGD" localSheetId="8">#REF!</definedName>
    <definedName name="GDGD" localSheetId="16">#REF!</definedName>
    <definedName name="GDGD" localSheetId="2">#REF!</definedName>
    <definedName name="GDGD" localSheetId="15">#REF!</definedName>
    <definedName name="GDGD" localSheetId="12">#REF!</definedName>
    <definedName name="GDGD" localSheetId="10">#REF!</definedName>
    <definedName name="GDGD">#REF!</definedName>
    <definedName name="GDGD1" localSheetId="4">#REF!</definedName>
    <definedName name="GDGD1" localSheetId="0">#REF!</definedName>
    <definedName name="GDGD1" localSheetId="8">#REF!</definedName>
    <definedName name="GDGD1" localSheetId="16">#REF!</definedName>
    <definedName name="GDGD1" localSheetId="2">#REF!</definedName>
    <definedName name="GDGD1" localSheetId="15">#REF!</definedName>
    <definedName name="GDGD1" localSheetId="12">#REF!</definedName>
    <definedName name="GDGD1" localSheetId="10">#REF!</definedName>
    <definedName name="GDGD1">#REF!</definedName>
    <definedName name="geova" localSheetId="4">#REF!</definedName>
    <definedName name="geova" localSheetId="8">#REF!</definedName>
    <definedName name="geova" localSheetId="16">#REF!</definedName>
    <definedName name="geova" localSheetId="15">#REF!</definedName>
    <definedName name="geova" localSheetId="12">#REF!</definedName>
    <definedName name="geova" localSheetId="10">#REF!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4">#REF!</definedName>
    <definedName name="GGER" localSheetId="0">#REF!</definedName>
    <definedName name="GGER" localSheetId="8">#REF!</definedName>
    <definedName name="GGER" localSheetId="16">#REF!</definedName>
    <definedName name="GGER" localSheetId="2">#REF!</definedName>
    <definedName name="GGER" localSheetId="15">#REF!</definedName>
    <definedName name="GGER" localSheetId="12">#REF!</definedName>
    <definedName name="GGER" localSheetId="10">#REF!</definedName>
    <definedName name="GGER">#REF!</definedName>
    <definedName name="ggg">[2]!FEB&amp;[2]!MAR&amp;[2]!ABR&amp;[2]!MAY&amp;[2]!JUN&amp;[2]!JUL</definedName>
    <definedName name="GPRG02" localSheetId="4">#REF!</definedName>
    <definedName name="GPRG02" localSheetId="8">#REF!</definedName>
    <definedName name="GPRG02" localSheetId="16">#REF!</definedName>
    <definedName name="GPRG02" localSheetId="15">#REF!</definedName>
    <definedName name="GPRG02" localSheetId="12">#REF!</definedName>
    <definedName name="GPRG02" localSheetId="10">#REF!</definedName>
    <definedName name="GPRG02">#REF!</definedName>
    <definedName name="GPRG03" localSheetId="4">#REF!</definedName>
    <definedName name="GPRG03" localSheetId="8">#REF!</definedName>
    <definedName name="GPRG03" localSheetId="16">#REF!</definedName>
    <definedName name="GPRG03" localSheetId="15">#REF!</definedName>
    <definedName name="GPRG03" localSheetId="12">#REF!</definedName>
    <definedName name="GPRG03" localSheetId="10">#REF!</definedName>
    <definedName name="GPRG03">#REF!</definedName>
    <definedName name="GPRG04" localSheetId="4">#REF!</definedName>
    <definedName name="GPRG04" localSheetId="8">#REF!</definedName>
    <definedName name="GPRG04" localSheetId="16">#REF!</definedName>
    <definedName name="GPRG04" localSheetId="15">#REF!</definedName>
    <definedName name="GPRG04" localSheetId="12">#REF!</definedName>
    <definedName name="GPRG04" localSheetId="10">#REF!</definedName>
    <definedName name="GPRG04">#REF!</definedName>
    <definedName name="GPRG05" localSheetId="4">#REF!</definedName>
    <definedName name="GPRG05" localSheetId="8">#REF!</definedName>
    <definedName name="GPRG05" localSheetId="16">#REF!</definedName>
    <definedName name="GPRG05" localSheetId="15">#REF!</definedName>
    <definedName name="GPRG05" localSheetId="12">#REF!</definedName>
    <definedName name="GPRG05" localSheetId="10">#REF!</definedName>
    <definedName name="GPRG05">#REF!</definedName>
    <definedName name="GPRG06" localSheetId="4">#REF!</definedName>
    <definedName name="GPRG06" localSheetId="8">#REF!</definedName>
    <definedName name="GPRG06" localSheetId="16">#REF!</definedName>
    <definedName name="GPRG06" localSheetId="15">#REF!</definedName>
    <definedName name="GPRG06" localSheetId="12">#REF!</definedName>
    <definedName name="GPRG06" localSheetId="10">#REF!</definedName>
    <definedName name="GPRG06">#REF!</definedName>
    <definedName name="GPRG07" localSheetId="4">#REF!</definedName>
    <definedName name="GPRG07" localSheetId="8">#REF!</definedName>
    <definedName name="GPRG07" localSheetId="16">#REF!</definedName>
    <definedName name="GPRG07" localSheetId="15">#REF!</definedName>
    <definedName name="GPRG07" localSheetId="12">#REF!</definedName>
    <definedName name="GPRG07" localSheetId="10">#REF!</definedName>
    <definedName name="GPRG07">#REF!</definedName>
    <definedName name="GPRG08" localSheetId="4">#REF!</definedName>
    <definedName name="GPRG08" localSheetId="8">#REF!</definedName>
    <definedName name="GPRG08" localSheetId="16">#REF!</definedName>
    <definedName name="GPRG08" localSheetId="15">#REF!</definedName>
    <definedName name="GPRG08" localSheetId="12">#REF!</definedName>
    <definedName name="GPRG08" localSheetId="10">#REF!</definedName>
    <definedName name="GPRG08">#REF!</definedName>
    <definedName name="GPRG09" localSheetId="4">#REF!</definedName>
    <definedName name="GPRG09" localSheetId="8">#REF!</definedName>
    <definedName name="GPRG09" localSheetId="16">#REF!</definedName>
    <definedName name="GPRG09" localSheetId="15">#REF!</definedName>
    <definedName name="GPRG09" localSheetId="12">#REF!</definedName>
    <definedName name="GPRG09" localSheetId="10">#REF!</definedName>
    <definedName name="GPRG09">#REF!</definedName>
    <definedName name="GPRG10" localSheetId="4">#REF!</definedName>
    <definedName name="GPRG10" localSheetId="8">#REF!</definedName>
    <definedName name="GPRG10" localSheetId="16">#REF!</definedName>
    <definedName name="GPRG10" localSheetId="15">#REF!</definedName>
    <definedName name="GPRG10" localSheetId="12">#REF!</definedName>
    <definedName name="GPRG10" localSheetId="10">#REF!</definedName>
    <definedName name="GPRG10">#REF!</definedName>
    <definedName name="GPRG11" localSheetId="4">#REF!</definedName>
    <definedName name="GPRG11" localSheetId="8">#REF!</definedName>
    <definedName name="GPRG11" localSheetId="16">#REF!</definedName>
    <definedName name="GPRG11" localSheetId="15">#REF!</definedName>
    <definedName name="GPRG11" localSheetId="12">#REF!</definedName>
    <definedName name="GPRG11" localSheetId="10">#REF!</definedName>
    <definedName name="GPRG11">#REF!</definedName>
    <definedName name="GPS" localSheetId="4">[6]BANPRO99!#REF!</definedName>
    <definedName name="GPS" localSheetId="0">[6]BANPRO99!#REF!</definedName>
    <definedName name="GPS" localSheetId="8">[6]BANPRO99!#REF!</definedName>
    <definedName name="GPS" localSheetId="16">[6]BANPRO99!#REF!</definedName>
    <definedName name="GPS" localSheetId="15">[6]BANPRO99!#REF!</definedName>
    <definedName name="GPS" localSheetId="12">[6]BANPRO99!#REF!</definedName>
    <definedName name="GPS" localSheetId="10">[6]BANPRO99!#REF!</definedName>
    <definedName name="GPS">[6]BANPRO99!#REF!</definedName>
    <definedName name="_xlnm.Recorder" localSheetId="4">#REF!</definedName>
    <definedName name="_xlnm.Recorder" localSheetId="0">#REF!</definedName>
    <definedName name="_xlnm.Recorder" localSheetId="8">#REF!</definedName>
    <definedName name="_xlnm.Recorder" localSheetId="16">#REF!</definedName>
    <definedName name="_xlnm.Recorder" localSheetId="15">#REF!</definedName>
    <definedName name="_xlnm.Recorder" localSheetId="12">#REF!</definedName>
    <definedName name="_xlnm.Recorder" localSheetId="10">#REF!</definedName>
    <definedName name="_xlnm.Recorder">#REF!</definedName>
    <definedName name="GRAF" localSheetId="4">#REF!</definedName>
    <definedName name="GRAF" localSheetId="0">#REF!</definedName>
    <definedName name="GRAF" localSheetId="8">#REF!</definedName>
    <definedName name="GRAF" localSheetId="16">#REF!</definedName>
    <definedName name="GRAF" localSheetId="2">#REF!</definedName>
    <definedName name="GRAF" localSheetId="15">#REF!</definedName>
    <definedName name="GRAF" localSheetId="12">#REF!</definedName>
    <definedName name="GRAF" localSheetId="10">#REF!</definedName>
    <definedName name="GRAF">#REF!</definedName>
    <definedName name="grafica_aut" localSheetId="4">#REF!</definedName>
    <definedName name="grafica_aut" localSheetId="0">#REF!</definedName>
    <definedName name="grafica_aut" localSheetId="8">#REF!</definedName>
    <definedName name="grafica_aut" localSheetId="16">#REF!</definedName>
    <definedName name="grafica_aut" localSheetId="2">#REF!</definedName>
    <definedName name="grafica_aut" localSheetId="15">#REF!</definedName>
    <definedName name="grafica_aut" localSheetId="12">#REF!</definedName>
    <definedName name="grafica_aut" localSheetId="10">#REF!</definedName>
    <definedName name="grafica_aut">#REF!</definedName>
    <definedName name="GRAFICO" localSheetId="4">#REF!</definedName>
    <definedName name="GRAFICO" localSheetId="0">#REF!</definedName>
    <definedName name="GRAFICO" localSheetId="8">#REF!</definedName>
    <definedName name="GRAFICO" localSheetId="16">#REF!</definedName>
    <definedName name="GRAFICO" localSheetId="2">#REF!</definedName>
    <definedName name="GRAFICO" localSheetId="15">#REF!</definedName>
    <definedName name="GRAFICO" localSheetId="12">#REF!</definedName>
    <definedName name="GRAFICO" localSheetId="10">#REF!</definedName>
    <definedName name="GRAFICO">#REF!</definedName>
    <definedName name="GTOMEDES_OK" localSheetId="4">#REF!</definedName>
    <definedName name="GTOMEDES_OK" localSheetId="0">#REF!</definedName>
    <definedName name="GTOMEDES_OK" localSheetId="8">#REF!</definedName>
    <definedName name="GTOMEDES_OK" localSheetId="16">#REF!</definedName>
    <definedName name="GTOMEDES_OK" localSheetId="2">#REF!</definedName>
    <definedName name="GTOMEDES_OK" localSheetId="15">#REF!</definedName>
    <definedName name="GTOMEDES_OK" localSheetId="12">#REF!</definedName>
    <definedName name="GTOMEDES_OK" localSheetId="10">#REF!</definedName>
    <definedName name="GTOMEDES_OK">#REF!</definedName>
    <definedName name="GTtoNoProgRamos">'[36]GP Ramos'!$A$1:$N$11204</definedName>
    <definedName name="HABERES">#N/A</definedName>
    <definedName name="HF">[37]T1705HF!$B$20:$B$20</definedName>
    <definedName name="HJK">[2]!ABR&amp;[2]!MAY&amp;[2]!JUN&amp;[2]!JUL&amp;[2]!AGO&amp;[2]!SEP</definedName>
    <definedName name="hoja1" localSheetId="4">#REF!</definedName>
    <definedName name="hoja1" localSheetId="8">#REF!</definedName>
    <definedName name="hoja1" localSheetId="16">#REF!</definedName>
    <definedName name="hoja1" localSheetId="15">#REF!</definedName>
    <definedName name="hoja1" localSheetId="12">#REF!</definedName>
    <definedName name="hoja1" localSheetId="10">#REF!</definedName>
    <definedName name="hoja1">#REF!</definedName>
    <definedName name="hoja2" localSheetId="4">#REF!</definedName>
    <definedName name="hoja2" localSheetId="8">#REF!</definedName>
    <definedName name="hoja2" localSheetId="16">#REF!</definedName>
    <definedName name="hoja2" localSheetId="15">#REF!</definedName>
    <definedName name="hoja2" localSheetId="12">#REF!</definedName>
    <definedName name="hoja2" localSheetId="10">#REF!</definedName>
    <definedName name="hoja2">#REF!</definedName>
    <definedName name="hoja3" localSheetId="4">#REF!</definedName>
    <definedName name="hoja3" localSheetId="8">#REF!</definedName>
    <definedName name="hoja3" localSheetId="16">#REF!</definedName>
    <definedName name="hoja3" localSheetId="15">#REF!</definedName>
    <definedName name="hoja3" localSheetId="12">#REF!</definedName>
    <definedName name="hoja3" localSheetId="10">#REF!</definedName>
    <definedName name="hoja3">#REF!</definedName>
    <definedName name="hoja4" localSheetId="4">#REF!+#REF!</definedName>
    <definedName name="hoja4" localSheetId="0">#REF!+#REF!</definedName>
    <definedName name="hoja4" localSheetId="8">#REF!+#REF!</definedName>
    <definedName name="hoja4" localSheetId="16">#REF!+#REF!</definedName>
    <definedName name="hoja4" localSheetId="15">#REF!+#REF!</definedName>
    <definedName name="hoja4" localSheetId="12">#REF!+#REF!</definedName>
    <definedName name="hoja4" localSheetId="10">#REF!+#REF!</definedName>
    <definedName name="hoja4">#REF!+#REF!</definedName>
    <definedName name="HT_1" localSheetId="4">#REF!</definedName>
    <definedName name="HT_1" localSheetId="8">#REF!</definedName>
    <definedName name="HT_1" localSheetId="16">#REF!</definedName>
    <definedName name="HT_1" localSheetId="15">#REF!</definedName>
    <definedName name="HT_1" localSheetId="12">#REF!</definedName>
    <definedName name="HT_1" localSheetId="10">#REF!</definedName>
    <definedName name="HT_1">#REF!</definedName>
    <definedName name="I" localSheetId="4">#REF!</definedName>
    <definedName name="I" localSheetId="8">#REF!</definedName>
    <definedName name="I" localSheetId="16">#REF!</definedName>
    <definedName name="I" localSheetId="15">#REF!</definedName>
    <definedName name="I" localSheetId="12">#REF!</definedName>
    <definedName name="I" localSheetId="10">#REF!</definedName>
    <definedName name="I">#REF!</definedName>
    <definedName name="iii" localSheetId="4">#REF!</definedName>
    <definedName name="iii" localSheetId="8">#REF!</definedName>
    <definedName name="iii" localSheetId="16">#REF!</definedName>
    <definedName name="iii" localSheetId="15">#REF!</definedName>
    <definedName name="iii" localSheetId="12">#REF!</definedName>
    <definedName name="iii" localSheetId="10">#REF!</definedName>
    <definedName name="iii">#REF!</definedName>
    <definedName name="IMP_APORTA" localSheetId="4">#REF!</definedName>
    <definedName name="IMP_APORTA" localSheetId="8">#REF!</definedName>
    <definedName name="IMP_APORTA" localSheetId="16">#REF!</definedName>
    <definedName name="IMP_APORTA" localSheetId="15">#REF!</definedName>
    <definedName name="IMP_APORTA" localSheetId="12">#REF!</definedName>
    <definedName name="IMP_APORTA" localSheetId="10">#REF!</definedName>
    <definedName name="IMP_APORTA">#REF!</definedName>
    <definedName name="IMP_BRUTOT" localSheetId="4">#REF!</definedName>
    <definedName name="IMP_BRUTOT" localSheetId="8">#REF!</definedName>
    <definedName name="IMP_BRUTOT" localSheetId="16">#REF!</definedName>
    <definedName name="IMP_BRUTOT" localSheetId="15">#REF!</definedName>
    <definedName name="IMP_BRUTOT" localSheetId="12">#REF!</definedName>
    <definedName name="IMP_BRUTOT" localSheetId="10">#REF!</definedName>
    <definedName name="IMP_BRUTOT">#REF!</definedName>
    <definedName name="imp_control" localSheetId="4">#REF!</definedName>
    <definedName name="imp_control" localSheetId="8">#REF!</definedName>
    <definedName name="imp_control" localSheetId="16">#REF!</definedName>
    <definedName name="imp_control" localSheetId="15">#REF!</definedName>
    <definedName name="imp_control" localSheetId="12">#REF!</definedName>
    <definedName name="imp_control" localSheetId="10">#REF!</definedName>
    <definedName name="imp_control">#REF!</definedName>
    <definedName name="Imprimir_área_IM" localSheetId="4">#REF!</definedName>
    <definedName name="Imprimir_área_IM" localSheetId="0">#REF!</definedName>
    <definedName name="Imprimir_área_IM" localSheetId="8">#REF!</definedName>
    <definedName name="Imprimir_área_IM" localSheetId="16">#REF!</definedName>
    <definedName name="Imprimir_área_IM" localSheetId="2">#REF!</definedName>
    <definedName name="Imprimir_área_IM" localSheetId="15">#REF!</definedName>
    <definedName name="Imprimir_área_IM" localSheetId="12">#REF!</definedName>
    <definedName name="Imprimir_área_IM" localSheetId="10">#REF!</definedName>
    <definedName name="Imprimir_área_IM">#REF!</definedName>
    <definedName name="IMSS96" localSheetId="4">#REF!</definedName>
    <definedName name="IMSS96" localSheetId="8">#REF!</definedName>
    <definedName name="IMSS96" localSheetId="16">#REF!</definedName>
    <definedName name="IMSS96" localSheetId="15">#REF!</definedName>
    <definedName name="IMSS96" localSheetId="12">#REF!</definedName>
    <definedName name="IMSS96" localSheetId="10">#REF!</definedName>
    <definedName name="IMSS96">#REF!</definedName>
    <definedName name="IMSSE">'[22] '!$Z$99:$AE$143</definedName>
    <definedName name="IMSSM">'[22] '!$Z$51:$AE$95</definedName>
    <definedName name="IMSSO">'[22] '!$Z$3:$AE$47</definedName>
    <definedName name="ISSSTE96" localSheetId="4">#REF!</definedName>
    <definedName name="ISSSTE96" localSheetId="8">#REF!</definedName>
    <definedName name="ISSSTE96" localSheetId="16">#REF!</definedName>
    <definedName name="ISSSTE96" localSheetId="15">#REF!</definedName>
    <definedName name="ISSSTE96" localSheetId="12">#REF!</definedName>
    <definedName name="ISSSTE96" localSheetId="10">#REF!</definedName>
    <definedName name="ISSSTE96">#REF!</definedName>
    <definedName name="ISSSTEE">'[22] '!$T$99:$Y$143</definedName>
    <definedName name="ISSSTEM">'[22] '!$T$51:$Y$95</definedName>
    <definedName name="ISSSTEO">'[22] '!$T$3:$Y$47</definedName>
    <definedName name="IV" localSheetId="4">[6]BANPRO99!#REF!</definedName>
    <definedName name="IV" localSheetId="0">[6]BANPRO99!#REF!</definedName>
    <definedName name="IV" localSheetId="8">[6]BANPRO99!#REF!</definedName>
    <definedName name="IV" localSheetId="16">[6]BANPRO99!#REF!</definedName>
    <definedName name="IV" localSheetId="15">[6]BANPRO99!#REF!</definedName>
    <definedName name="IV" localSheetId="12">[6]BANPRO99!#REF!</definedName>
    <definedName name="IV" localSheetId="10">[6]BANPRO99!#REF!</definedName>
    <definedName name="IV">[6]BANPRO99!#REF!</definedName>
    <definedName name="jjj" localSheetId="4">#REF!</definedName>
    <definedName name="jjj" localSheetId="8">#REF!</definedName>
    <definedName name="jjj" localSheetId="16">#REF!</definedName>
    <definedName name="jjj" localSheetId="15">#REF!</definedName>
    <definedName name="jjj" localSheetId="12">#REF!</definedName>
    <definedName name="jjj" localSheetId="10">#REF!</definedName>
    <definedName name="jjj">#REF!</definedName>
    <definedName name="JUL">"; JULIO.- "&amp;TEXT([9]edofza07!$C$24,"#,##0")</definedName>
    <definedName name="JULIO">[2]!FEB&amp;[2]!MAR&amp;[2]!ABR&amp;[2]!MAY&amp;[2]!JUN&amp;[2]!JUL</definedName>
    <definedName name="JUN" localSheetId="4">#REF!</definedName>
    <definedName name="JUN" localSheetId="0">#REF!</definedName>
    <definedName name="JUN" localSheetId="8">#REF!</definedName>
    <definedName name="JUN" localSheetId="16">"; JUNIO.- "&amp;TEXT([9]edofza06!$C$24,"#,##0")</definedName>
    <definedName name="JUN" localSheetId="2">#REF!</definedName>
    <definedName name="JUN" localSheetId="15">#REF!</definedName>
    <definedName name="JUN" localSheetId="12">#REF!</definedName>
    <definedName name="JUN" localSheetId="10">#REF!</definedName>
    <definedName name="JUN">#REF!</definedName>
    <definedName name="JUN_2" localSheetId="4">#REF!</definedName>
    <definedName name="JUN_2" localSheetId="0">#REF!</definedName>
    <definedName name="JUN_2" localSheetId="8">#REF!</definedName>
    <definedName name="JUN_2" localSheetId="16">#REF!</definedName>
    <definedName name="JUN_2" localSheetId="2">#REF!</definedName>
    <definedName name="JUN_2" localSheetId="15">#REF!</definedName>
    <definedName name="JUN_2" localSheetId="12">#REF!</definedName>
    <definedName name="JUN_2" localSheetId="10">#REF!</definedName>
    <definedName name="JUN_2">#REF!</definedName>
    <definedName name="kkk" localSheetId="4">#REF!</definedName>
    <definedName name="kkk" localSheetId="8">#REF!</definedName>
    <definedName name="kkk" localSheetId="16">#REF!</definedName>
    <definedName name="kkk" localSheetId="15">#REF!</definedName>
    <definedName name="kkk" localSheetId="12">#REF!</definedName>
    <definedName name="kkk" localSheetId="10">#REF!</definedName>
    <definedName name="kkk">#REF!</definedName>
    <definedName name="L_OC_DIC" localSheetId="4">#REF!</definedName>
    <definedName name="L_OC_DIC" localSheetId="0">#REF!</definedName>
    <definedName name="L_OC_DIC" localSheetId="8">#REF!</definedName>
    <definedName name="L_OC_DIC" localSheetId="16">#REF!</definedName>
    <definedName name="L_OC_DIC" localSheetId="2">#REF!</definedName>
    <definedName name="L_OC_DIC" localSheetId="15">#REF!</definedName>
    <definedName name="L_OC_DIC" localSheetId="12">#REF!</definedName>
    <definedName name="L_OC_DIC" localSheetId="10">#REF!</definedName>
    <definedName name="L_OC_DIC">#REF!</definedName>
    <definedName name="lfc">+TEXT(IF(AND(OR(DAY([2]!FECHA)&gt;=1,DAY([2]!FECHA)&lt;=10),MONTH([2]!FECHA)=1),YEAR([2]!FECHA)-1,YEAR([2]!FECHA)),"0")</definedName>
    <definedName name="LFCE">'[22] '!$N$99:$S$143</definedName>
    <definedName name="LFCM">'[22] '!$N$51:$S$95</definedName>
    <definedName name="LFCO">'[22] '!$N$3:$S$47</definedName>
    <definedName name="libre" localSheetId="4">#REF!</definedName>
    <definedName name="libre" localSheetId="0">#REF!</definedName>
    <definedName name="libre" localSheetId="8">#REF!</definedName>
    <definedName name="libre" localSheetId="16">#REF!</definedName>
    <definedName name="libre" localSheetId="2">#REF!</definedName>
    <definedName name="libre" localSheetId="15">#REF!</definedName>
    <definedName name="libre" localSheetId="12">#REF!</definedName>
    <definedName name="libre" localSheetId="10">#REF!</definedName>
    <definedName name="libre">#REF!</definedName>
    <definedName name="LIQUI" localSheetId="4">#REF!</definedName>
    <definedName name="LIQUI" localSheetId="0">#REF!</definedName>
    <definedName name="LIQUI" localSheetId="8">#REF!</definedName>
    <definedName name="LIQUI" localSheetId="16">#REF!</definedName>
    <definedName name="LIQUI" localSheetId="2">#REF!</definedName>
    <definedName name="LIQUI" localSheetId="15">#REF!</definedName>
    <definedName name="LIQUI" localSheetId="12">#REF!</definedName>
    <definedName name="LIQUI" localSheetId="10">#REF!</definedName>
    <definedName name="LIQUI">#REF!</definedName>
    <definedName name="lll">[2]!OCT&amp;[2]!NOV&amp;[2]!DIC</definedName>
    <definedName name="LOTE96" localSheetId="4">#REF!</definedName>
    <definedName name="LOTE96" localSheetId="8">#REF!</definedName>
    <definedName name="LOTE96" localSheetId="16">#REF!</definedName>
    <definedName name="LOTE96" localSheetId="15">#REF!</definedName>
    <definedName name="LOTE96" localSheetId="12">#REF!</definedName>
    <definedName name="LOTE96" localSheetId="10">#REF!</definedName>
    <definedName name="LOTE96">#REF!</definedName>
    <definedName name="LUCY">#N/A</definedName>
    <definedName name="LYFC96" localSheetId="4">#REF!</definedName>
    <definedName name="LYFC96" localSheetId="8">#REF!</definedName>
    <definedName name="LYFC96" localSheetId="16">#REF!</definedName>
    <definedName name="LYFC96" localSheetId="15">#REF!</definedName>
    <definedName name="LYFC96" localSheetId="12">#REF!</definedName>
    <definedName name="LYFC96" localSheetId="10">#REF!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4">#REF!,#REF!,#REF!,#REF!,#REF!</definedName>
    <definedName name="Marcelino_complemento" localSheetId="0">#REF!,#REF!,#REF!,#REF!,#REF!</definedName>
    <definedName name="Marcelino_complemento" localSheetId="8">#REF!,#REF!,#REF!,#REF!,#REF!</definedName>
    <definedName name="Marcelino_complemento" localSheetId="16">#REF!,#REF!,#REF!,#REF!,#REF!</definedName>
    <definedName name="Marcelino_complemento" localSheetId="2">#REF!,#REF!,#REF!,#REF!,#REF!</definedName>
    <definedName name="Marcelino_complemento" localSheetId="15">#REF!,#REF!,#REF!,#REF!,#REF!</definedName>
    <definedName name="Marcelino_complemento" localSheetId="12">#REF!,#REF!,#REF!,#REF!,#REF!</definedName>
    <definedName name="Marcelino_complemento" localSheetId="10">#REF!,#REF!,#REF!,#REF!,#REF!</definedName>
    <definedName name="Marcelino_complemento">#REF!,#REF!,#REF!,#REF!,#REF!</definedName>
    <definedName name="Marcelino_Periodo" localSheetId="4">#REF!,#REF!,#REF!,#REF!,#REF!</definedName>
    <definedName name="Marcelino_Periodo" localSheetId="0">#REF!,#REF!,#REF!,#REF!,#REF!</definedName>
    <definedName name="Marcelino_Periodo" localSheetId="8">#REF!,#REF!,#REF!,#REF!,#REF!</definedName>
    <definedName name="Marcelino_Periodo" localSheetId="16">#REF!,#REF!,#REF!,#REF!,#REF!</definedName>
    <definedName name="Marcelino_Periodo" localSheetId="2">#REF!,#REF!,#REF!,#REF!,#REF!</definedName>
    <definedName name="Marcelino_Periodo" localSheetId="15">#REF!,#REF!,#REF!,#REF!,#REF!</definedName>
    <definedName name="Marcelino_Periodo" localSheetId="12">#REF!,#REF!,#REF!,#REF!,#REF!</definedName>
    <definedName name="Marcelino_Periodo" localSheetId="10">#REF!,#REF!,#REF!,#REF!,#REF!</definedName>
    <definedName name="Marcelino_Periodo">#REF!,#REF!,#REF!,#REF!,#REF!</definedName>
    <definedName name="MARI">#N/A</definedName>
    <definedName name="MAY">"; MAYO.- "&amp;TEXT([9]edofza05!$C$24,"#,##0")</definedName>
    <definedName name="MES">[9]Hoja1!$A$3</definedName>
    <definedName name="METAS" localSheetId="4">[6]BANPRO99!#REF!</definedName>
    <definedName name="METAS" localSheetId="0">[6]BANPRO99!#REF!</definedName>
    <definedName name="METAS" localSheetId="8">[6]BANPRO99!#REF!</definedName>
    <definedName name="METAS" localSheetId="16">[6]BANPRO99!#REF!</definedName>
    <definedName name="METAS" localSheetId="15">[6]BANPRO99!#REF!</definedName>
    <definedName name="METAS" localSheetId="12">[6]BANPRO99!#REF!</definedName>
    <definedName name="METAS" localSheetId="10">[6]BANPRO99!#REF!</definedName>
    <definedName name="METAS">[6]BANPRO99!#REF!</definedName>
    <definedName name="Modif00" localSheetId="4">#REF!</definedName>
    <definedName name="Modif00" localSheetId="8">#REF!</definedName>
    <definedName name="Modif00" localSheetId="16">#REF!</definedName>
    <definedName name="Modif00" localSheetId="15">#REF!</definedName>
    <definedName name="Modif00" localSheetId="12">#REF!</definedName>
    <definedName name="Modif00" localSheetId="10">#REF!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4" hidden="1">#REF!</definedName>
    <definedName name="nuevo" localSheetId="8" hidden="1">#REF!</definedName>
    <definedName name="nuevo" localSheetId="16" hidden="1">#REF!</definedName>
    <definedName name="nuevo" localSheetId="15" hidden="1">#REF!</definedName>
    <definedName name="nuevo" localSheetId="12" hidden="1">#REF!</definedName>
    <definedName name="nuevo" localSheetId="10" hidden="1">#REF!</definedName>
    <definedName name="nuevo" hidden="1">#REF!</definedName>
    <definedName name="NUMARE_1">[38]AREAS1!$A$2:$C$600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4">#REF!</definedName>
    <definedName name="OOO" localSheetId="0">#REF!</definedName>
    <definedName name="OOO" localSheetId="8">#REF!</definedName>
    <definedName name="OOO" localSheetId="16">#REF!</definedName>
    <definedName name="OOO" localSheetId="2">#REF!</definedName>
    <definedName name="OOO" localSheetId="15">#REF!</definedName>
    <definedName name="OOO" localSheetId="12">#REF!</definedName>
    <definedName name="OOO" localSheetId="10">#REF!</definedName>
    <definedName name="OOO">#REF!</definedName>
    <definedName name="oooo" localSheetId="4">#REF!</definedName>
    <definedName name="oooo" localSheetId="8">#REF!</definedName>
    <definedName name="oooo" localSheetId="16">#REF!</definedName>
    <definedName name="oooo" localSheetId="15">#REF!</definedName>
    <definedName name="oooo" localSheetId="12">#REF!</definedName>
    <definedName name="oooo" localSheetId="10">#REF!</definedName>
    <definedName name="oooo">#REF!</definedName>
    <definedName name="opc_1">[39]Listas!$A$1:$A$2</definedName>
    <definedName name="opc_2">[39]Listas!$B$1:$B$3</definedName>
    <definedName name="opc_3">[39]Listas!$C$1:$C$2</definedName>
    <definedName name="p" localSheetId="4">[40]SPC!#REF!</definedName>
    <definedName name="p" localSheetId="0">[40]SPC!#REF!</definedName>
    <definedName name="p" localSheetId="8">[40]SPC!#REF!</definedName>
    <definedName name="p" localSheetId="16">[40]SPC!#REF!</definedName>
    <definedName name="p" localSheetId="15">[40]SPC!#REF!</definedName>
    <definedName name="p" localSheetId="12">[40]SPC!#REF!</definedName>
    <definedName name="p" localSheetId="10">[40]SPC!#REF!</definedName>
    <definedName name="p">[40]SPC!#REF!</definedName>
    <definedName name="PAD" localSheetId="4">[6]BANPRO99!#REF!</definedName>
    <definedName name="PAD" localSheetId="0">[6]BANPRO99!#REF!</definedName>
    <definedName name="PAD" localSheetId="8">[6]BANPRO99!#REF!</definedName>
    <definedName name="PAD" localSheetId="16">[6]BANPRO99!#REF!</definedName>
    <definedName name="PAD" localSheetId="15">[6]BANPRO99!#REF!</definedName>
    <definedName name="PAD" localSheetId="12">[6]BANPRO99!#REF!</definedName>
    <definedName name="PAD" localSheetId="10">[6]BANPRO99!#REF!</definedName>
    <definedName name="PAD">[6]BANPRO99!#REF!</definedName>
    <definedName name="papa">'[4]Premisas IMSS'!$M$15</definedName>
    <definedName name="PART" localSheetId="4">#REF!</definedName>
    <definedName name="PART" localSheetId="8">#REF!</definedName>
    <definedName name="PART" localSheetId="16">#REF!</definedName>
    <definedName name="PART" localSheetId="15">#REF!</definedName>
    <definedName name="PART" localSheetId="12">#REF!</definedName>
    <definedName name="PART" localSheetId="10">#REF!</definedName>
    <definedName name="PART">#REF!</definedName>
    <definedName name="PART1" localSheetId="4">#REF!</definedName>
    <definedName name="PART1" localSheetId="8">#REF!</definedName>
    <definedName name="PART1" localSheetId="16">#REF!</definedName>
    <definedName name="PART1" localSheetId="15">#REF!</definedName>
    <definedName name="PART1" localSheetId="12">#REF!</definedName>
    <definedName name="PART1" localSheetId="10">#REF!</definedName>
    <definedName name="PART1">#REF!</definedName>
    <definedName name="PARTE" localSheetId="4">'[1]Mod Eco Controlados 99'!#REF!</definedName>
    <definedName name="PARTE" localSheetId="0">'[1]Mod Eco Controlados 99'!#REF!</definedName>
    <definedName name="PARTE" localSheetId="8">'[1]Mod Eco Controlados 99'!#REF!</definedName>
    <definedName name="PARTE" localSheetId="16">'[1]Mod Eco Controlados 99'!#REF!</definedName>
    <definedName name="PARTE" localSheetId="15">'[1]Mod Eco Controlados 99'!#REF!</definedName>
    <definedName name="PARTE" localSheetId="12">'[1]Mod Eco Controlados 99'!#REF!</definedName>
    <definedName name="PARTE" localSheetId="10">'[1]Mod Eco Controlados 99'!#REF!</definedName>
    <definedName name="PARTE">'[1]Mod Eco Controlados 99'!#REF!</definedName>
    <definedName name="Partida_4100_Capital" localSheetId="4">[23]ADEF01!#REF!</definedName>
    <definedName name="Partida_4100_Capital" localSheetId="0">[23]ADEF01!#REF!</definedName>
    <definedName name="Partida_4100_Capital" localSheetId="8">[23]ADEF01!#REF!</definedName>
    <definedName name="Partida_4100_Capital" localSheetId="16">[23]ADEF01!#REF!</definedName>
    <definedName name="Partida_4100_Capital" localSheetId="15">[23]ADEF01!#REF!</definedName>
    <definedName name="Partida_4100_Capital" localSheetId="12">[23]ADEF01!#REF!</definedName>
    <definedName name="Partida_4100_Capital" localSheetId="10">[23]ADEF01!#REF!</definedName>
    <definedName name="Partida_4100_Capital">[23]ADEF01!#REF!</definedName>
    <definedName name="Partida_4200_Capital" localSheetId="4">[23]ADEF01!#REF!</definedName>
    <definedName name="Partida_4200_Capital" localSheetId="0">[23]ADEF01!#REF!</definedName>
    <definedName name="Partida_4200_Capital" localSheetId="8">[23]ADEF01!#REF!</definedName>
    <definedName name="Partida_4200_Capital" localSheetId="16">[23]ADEF01!#REF!</definedName>
    <definedName name="Partida_4200_Capital" localSheetId="15">[23]ADEF01!#REF!</definedName>
    <definedName name="Partida_4200_Capital" localSheetId="12">[23]ADEF01!#REF!</definedName>
    <definedName name="Partida_4200_Capital" localSheetId="10">[23]ADEF01!#REF!</definedName>
    <definedName name="Partida_4200_Capital">[23]ADEF01!#REF!</definedName>
    <definedName name="Partida_4200_Corriente" localSheetId="4">[23]ADEF01!#REF!</definedName>
    <definedName name="Partida_4200_Corriente" localSheetId="0">[23]ADEF01!#REF!</definedName>
    <definedName name="Partida_4200_Corriente" localSheetId="8">[23]ADEF01!#REF!</definedName>
    <definedName name="Partida_4200_Corriente" localSheetId="16">[23]ADEF01!#REF!</definedName>
    <definedName name="Partida_4200_Corriente" localSheetId="15">[23]ADEF01!#REF!</definedName>
    <definedName name="Partida_4200_Corriente" localSheetId="12">[23]ADEF01!#REF!</definedName>
    <definedName name="Partida_4200_Corriente" localSheetId="10">[23]ADEF01!#REF!</definedName>
    <definedName name="Partida_4200_Corriente">[23]ADEF01!#REF!</definedName>
    <definedName name="Partida_4300_Capital" localSheetId="4">[23]ADEF01!#REF!</definedName>
    <definedName name="Partida_4300_Capital" localSheetId="0">[23]ADEF01!#REF!</definedName>
    <definedName name="Partida_4300_Capital" localSheetId="8">[23]ADEF01!#REF!</definedName>
    <definedName name="Partida_4300_Capital" localSheetId="16">[23]ADEF01!#REF!</definedName>
    <definedName name="Partida_4300_Capital" localSheetId="15">[23]ADEF01!#REF!</definedName>
    <definedName name="Partida_4300_Capital" localSheetId="12">[23]ADEF01!#REF!</definedName>
    <definedName name="Partida_4300_Capital" localSheetId="10">[23]ADEF01!#REF!</definedName>
    <definedName name="Partida_4300_Capital">[23]ADEF01!#REF!</definedName>
    <definedName name="Partida_4300_Corriente" localSheetId="4">[23]ADEF01!#REF!</definedName>
    <definedName name="Partida_4300_Corriente" localSheetId="0">[23]ADEF01!#REF!</definedName>
    <definedName name="Partida_4300_Corriente" localSheetId="8">[23]ADEF01!#REF!</definedName>
    <definedName name="Partida_4300_Corriente" localSheetId="16">[23]ADEF01!#REF!</definedName>
    <definedName name="Partida_4300_Corriente" localSheetId="15">[23]ADEF01!#REF!</definedName>
    <definedName name="Partida_4300_Corriente" localSheetId="12">[23]ADEF01!#REF!</definedName>
    <definedName name="Partida_4300_Corriente" localSheetId="10">[23]ADEF01!#REF!</definedName>
    <definedName name="Partida_4300_Corriente">[23]ADEF01!#REF!</definedName>
    <definedName name="Partida_4400" localSheetId="4">[23]ADEF01!#REF!</definedName>
    <definedName name="Partida_4400" localSheetId="0">[23]ADEF01!#REF!</definedName>
    <definedName name="Partida_4400" localSheetId="8">[23]ADEF01!#REF!</definedName>
    <definedName name="Partida_4400" localSheetId="16">[23]ADEF01!#REF!</definedName>
    <definedName name="Partida_4400" localSheetId="15">[23]ADEF01!#REF!</definedName>
    <definedName name="Partida_4400" localSheetId="12">[23]ADEF01!#REF!</definedName>
    <definedName name="Partida_4400" localSheetId="10">[23]ADEF01!#REF!</definedName>
    <definedName name="Partida_4400">[23]ADEF01!#REF!</definedName>
    <definedName name="Partida_4500_Capital" localSheetId="4">[23]ADEF01!#REF!</definedName>
    <definedName name="Partida_4500_Capital" localSheetId="0">[23]ADEF01!#REF!</definedName>
    <definedName name="Partida_4500_Capital" localSheetId="8">[23]ADEF01!#REF!</definedName>
    <definedName name="Partida_4500_Capital" localSheetId="16">[23]ADEF01!#REF!</definedName>
    <definedName name="Partida_4500_Capital" localSheetId="15">[23]ADEF01!#REF!</definedName>
    <definedName name="Partida_4500_Capital" localSheetId="12">[23]ADEF01!#REF!</definedName>
    <definedName name="Partida_4500_Capital" localSheetId="10">[23]ADEF01!#REF!</definedName>
    <definedName name="Partida_4500_Capital">[23]ADEF01!#REF!</definedName>
    <definedName name="Partida_4600_Capital" localSheetId="4">[23]ADEF01!#REF!</definedName>
    <definedName name="Partida_4600_Capital" localSheetId="0">[23]ADEF01!#REF!</definedName>
    <definedName name="Partida_4600_Capital" localSheetId="8">[23]ADEF01!#REF!</definedName>
    <definedName name="Partida_4600_Capital" localSheetId="16">[23]ADEF01!#REF!</definedName>
    <definedName name="Partida_4600_Capital" localSheetId="15">[23]ADEF01!#REF!</definedName>
    <definedName name="Partida_4600_Capital" localSheetId="12">[23]ADEF01!#REF!</definedName>
    <definedName name="Partida_4600_Capital" localSheetId="10">[23]ADEF01!#REF!</definedName>
    <definedName name="Partida_4600_Capital">[23]ADEF01!#REF!</definedName>
    <definedName name="Partida_4700_Capital" localSheetId="4">[23]ADEF01!#REF!</definedName>
    <definedName name="Partida_4700_Capital" localSheetId="0">[23]ADEF01!#REF!</definedName>
    <definedName name="Partida_4700_Capital" localSheetId="8">[23]ADEF01!#REF!</definedName>
    <definedName name="Partida_4700_Capital" localSheetId="16">[23]ADEF01!#REF!</definedName>
    <definedName name="Partida_4700_Capital" localSheetId="15">[23]ADEF01!#REF!</definedName>
    <definedName name="Partida_4700_Capital" localSheetId="12">[23]ADEF01!#REF!</definedName>
    <definedName name="Partida_4700_Capital" localSheetId="10">[23]ADEF01!#REF!</definedName>
    <definedName name="Partida_4700_Capital">[23]ADEF01!#REF!</definedName>
    <definedName name="Partida_4700_Corriente" localSheetId="4">[23]ADEF01!#REF!</definedName>
    <definedName name="Partida_4700_Corriente" localSheetId="0">[23]ADEF01!#REF!</definedName>
    <definedName name="Partida_4700_Corriente" localSheetId="8">[23]ADEF01!#REF!</definedName>
    <definedName name="Partida_4700_Corriente" localSheetId="16">[23]ADEF01!#REF!</definedName>
    <definedName name="Partida_4700_Corriente" localSheetId="15">[23]ADEF01!#REF!</definedName>
    <definedName name="Partida_4700_Corriente" localSheetId="12">[23]ADEF01!#REF!</definedName>
    <definedName name="Partida_4700_Corriente" localSheetId="10">[23]ADEF01!#REF!</definedName>
    <definedName name="Partida_4700_Corriente">[23]ADEF01!#REF!</definedName>
    <definedName name="PASTA" localSheetId="4">#REF!</definedName>
    <definedName name="PASTA" localSheetId="0">#REF!</definedName>
    <definedName name="PASTA" localSheetId="8">#REF!</definedName>
    <definedName name="PASTA" localSheetId="16">#REF!</definedName>
    <definedName name="PASTA" localSheetId="2">#REF!</definedName>
    <definedName name="PASTA" localSheetId="15">#REF!</definedName>
    <definedName name="PASTA" localSheetId="12">#REF!</definedName>
    <definedName name="PASTA" localSheetId="10">#REF!</definedName>
    <definedName name="PASTA">#REF!</definedName>
    <definedName name="PAULA" localSheetId="0">[34]PAULA!$A$5:$G$95</definedName>
    <definedName name="PAULA" localSheetId="8">[34]PAULA!$A$5:$G$95</definedName>
    <definedName name="PAULA" localSheetId="16">[34]PAULA!$A$5:$G$95</definedName>
    <definedName name="PAULA" localSheetId="2">[34]PAULA!$A$5:$G$95</definedName>
    <definedName name="PAULA" localSheetId="15">[34]PAULA!$A$5:$G$95</definedName>
    <definedName name="PAULA" localSheetId="10">[34]PAULA!$A$5:$G$95</definedName>
    <definedName name="PAULA">[16]PAULA!$B$8:$F$270</definedName>
    <definedName name="PCONS" localSheetId="4">[6]BANPRO99!#REF!</definedName>
    <definedName name="PCONS" localSheetId="0">[6]BANPRO99!#REF!</definedName>
    <definedName name="PCONS" localSheetId="8">[6]BANPRO99!#REF!</definedName>
    <definedName name="PCONS" localSheetId="16">[6]BANPRO99!#REF!</definedName>
    <definedName name="PCONS" localSheetId="15">[6]BANPRO99!#REF!</definedName>
    <definedName name="PCONS" localSheetId="12">[6]BANPRO99!#REF!</definedName>
    <definedName name="PCONS" localSheetId="10">[6]BANPRO99!#REF!</definedName>
    <definedName name="PCONS">[6]BANPRO99!#REF!</definedName>
    <definedName name="pec" localSheetId="4">#REF!</definedName>
    <definedName name="pec" localSheetId="8">#REF!</definedName>
    <definedName name="pec" localSheetId="16">#REF!</definedName>
    <definedName name="pec" localSheetId="15">#REF!</definedName>
    <definedName name="pec" localSheetId="12">#REF!</definedName>
    <definedName name="pec" localSheetId="10">#REF!</definedName>
    <definedName name="pec">#REF!</definedName>
    <definedName name="pef" localSheetId="4">#REF!</definedName>
    <definedName name="pef" localSheetId="8">#REF!</definedName>
    <definedName name="pef" localSheetId="16">#REF!</definedName>
    <definedName name="pef" localSheetId="15">#REF!</definedName>
    <definedName name="pef" localSheetId="12">#REF!</definedName>
    <definedName name="pef" localSheetId="10">#REF!</definedName>
    <definedName name="pef">#REF!</definedName>
    <definedName name="PEMEXE">'[22] '!$B$99:$G$143</definedName>
    <definedName name="PEMEXM">'[22] '!$B$51:$G$95</definedName>
    <definedName name="PEMEXO">'[22] '!$B$3:$G$47</definedName>
    <definedName name="PER_EST1">#N/A</definedName>
    <definedName name="PER_EST2">#N/A</definedName>
    <definedName name="PER_REAL1">#N/A</definedName>
    <definedName name="PER_REAL2">#N/A</definedName>
    <definedName name="PEyM" localSheetId="4">[6]BANPRO99!#REF!</definedName>
    <definedName name="PEyM" localSheetId="0">[6]BANPRO99!#REF!</definedName>
    <definedName name="PEyM" localSheetId="8">[6]BANPRO99!#REF!</definedName>
    <definedName name="PEyM" localSheetId="16">[6]BANPRO99!#REF!</definedName>
    <definedName name="PEyM" localSheetId="15">[6]BANPRO99!#REF!</definedName>
    <definedName name="PEyM" localSheetId="12">[6]BANPRO99!#REF!</definedName>
    <definedName name="PEyM" localSheetId="10">[6]BANPRO99!#REF!</definedName>
    <definedName name="PEyM">[6]BANPRO99!#REF!</definedName>
    <definedName name="PGPS" localSheetId="4">[6]BANPRO99!#REF!</definedName>
    <definedName name="PGPS" localSheetId="0">[6]BANPRO99!#REF!</definedName>
    <definedName name="PGPS" localSheetId="8">[6]BANPRO99!#REF!</definedName>
    <definedName name="PGPS" localSheetId="16">[6]BANPRO99!#REF!</definedName>
    <definedName name="PGPS" localSheetId="15">[6]BANPRO99!#REF!</definedName>
    <definedName name="PGPS" localSheetId="12">[6]BANPRO99!#REF!</definedName>
    <definedName name="PGPS" localSheetId="10">[6]BANPRO99!#REF!</definedName>
    <definedName name="PGPS">[6]BANPRO99!#REF!</definedName>
    <definedName name="PIBR" localSheetId="4">#REF!</definedName>
    <definedName name="PIBR" localSheetId="8">#REF!</definedName>
    <definedName name="PIBR" localSheetId="16">#REF!</definedName>
    <definedName name="PIBR" localSheetId="15">#REF!</definedName>
    <definedName name="PIBR" localSheetId="12">#REF!</definedName>
    <definedName name="PIBR" localSheetId="10">#REF!</definedName>
    <definedName name="PIBR">#REF!</definedName>
    <definedName name="PIV" localSheetId="4">[6]BANPRO99!#REF!</definedName>
    <definedName name="PIV" localSheetId="0">[6]BANPRO99!#REF!</definedName>
    <definedName name="PIV" localSheetId="8">[6]BANPRO99!#REF!</definedName>
    <definedName name="PIV" localSheetId="16">[6]BANPRO99!#REF!</definedName>
    <definedName name="PIV" localSheetId="15">[6]BANPRO99!#REF!</definedName>
    <definedName name="PIV" localSheetId="12">[6]BANPRO99!#REF!</definedName>
    <definedName name="PIV" localSheetId="10">[6]BANPRO99!#REF!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4">#REF!</definedName>
    <definedName name="POR" localSheetId="0">#REF!</definedName>
    <definedName name="POR" localSheetId="8">#REF!</definedName>
    <definedName name="POR" localSheetId="16">#REF!</definedName>
    <definedName name="POR" localSheetId="2">#REF!</definedName>
    <definedName name="POR" localSheetId="15">#REF!</definedName>
    <definedName name="POR" localSheetId="12">#REF!</definedName>
    <definedName name="POR" localSheetId="10">#REF!</definedName>
    <definedName name="POR">#REF!</definedName>
    <definedName name="porcentaje" localSheetId="4">'[24]BASE DEFINITIVA 2002'!#REF!</definedName>
    <definedName name="porcentaje" localSheetId="0">'[24]BASE DEFINITIVA 2002'!#REF!</definedName>
    <definedName name="porcentaje" localSheetId="8">'[24]BASE DEFINITIVA 2002'!#REF!</definedName>
    <definedName name="porcentaje" localSheetId="16">'[24]BASE DEFINITIVA 2002'!#REF!</definedName>
    <definedName name="porcentaje" localSheetId="15">'[24]BASE DEFINITIVA 2002'!#REF!</definedName>
    <definedName name="porcentaje" localSheetId="12">'[24]BASE DEFINITIVA 2002'!#REF!</definedName>
    <definedName name="porcentaje" localSheetId="10">'[24]BASE DEFINITIVA 2002'!#REF!</definedName>
    <definedName name="porcentaje">'[24]BASE DEFINITIVA 2002'!#REF!</definedName>
    <definedName name="pppp" localSheetId="4">#REF!</definedName>
    <definedName name="pppp" localSheetId="8">#REF!</definedName>
    <definedName name="pppp" localSheetId="16">#REF!</definedName>
    <definedName name="pppp" localSheetId="15">#REF!</definedName>
    <definedName name="pppp" localSheetId="12">#REF!</definedName>
    <definedName name="pppp" localSheetId="10">#REF!</definedName>
    <definedName name="pppp">#REF!</definedName>
    <definedName name="PRCV" localSheetId="4">[6]BANPRO99!#REF!</definedName>
    <definedName name="PRCV" localSheetId="0">[6]BANPRO99!#REF!</definedName>
    <definedName name="PRCV" localSheetId="8">[6]BANPRO99!#REF!</definedName>
    <definedName name="PRCV" localSheetId="16">[6]BANPRO99!#REF!</definedName>
    <definedName name="PRCV" localSheetId="15">[6]BANPRO99!#REF!</definedName>
    <definedName name="PRCV" localSheetId="12">[6]BANPRO99!#REF!</definedName>
    <definedName name="PRCV" localSheetId="10">[6]BANPRO99!#REF!</definedName>
    <definedName name="PRCV">[6]BANPRO99!#REF!</definedName>
    <definedName name="PRESUPUESTO_1997" localSheetId="4">#REF!</definedName>
    <definedName name="PRESUPUESTO_1997" localSheetId="8">#REF!</definedName>
    <definedName name="PRESUPUESTO_1997" localSheetId="16">#REF!</definedName>
    <definedName name="PRESUPUESTO_1997" localSheetId="15">#REF!</definedName>
    <definedName name="PRESUPUESTO_1997" localSheetId="12">#REF!</definedName>
    <definedName name="PRESUPUESTO_1997" localSheetId="10">#REF!</definedName>
    <definedName name="PRESUPUESTO_1997">#REF!</definedName>
    <definedName name="PRIMAPS">#N/A</definedName>
    <definedName name="Print_Area_MI" localSheetId="4">[19]FP1996!#REF!</definedName>
    <definedName name="Print_Area_MI" localSheetId="0">[19]FP1996!#REF!</definedName>
    <definedName name="Print_Area_MI" localSheetId="8">[19]FP1996!#REF!</definedName>
    <definedName name="Print_Area_MI" localSheetId="16">[19]FP1996!#REF!</definedName>
    <definedName name="Print_Area_MI" localSheetId="15">[19]FP1996!#REF!</definedName>
    <definedName name="Print_Area_MI" localSheetId="12">[19]FP1996!#REF!</definedName>
    <definedName name="Print_Area_MI" localSheetId="10">[19]FP1996!#REF!</definedName>
    <definedName name="Print_Area_MI">[19]FP1996!#REF!</definedName>
    <definedName name="prior">'[41]sal 2'!$A$26:$AD$548</definedName>
    <definedName name="Prioritarios" localSheetId="4">#REF!</definedName>
    <definedName name="Prioritarios" localSheetId="8">#REF!</definedName>
    <definedName name="Prioritarios" localSheetId="16">#REF!</definedName>
    <definedName name="Prioritarios" localSheetId="15">#REF!</definedName>
    <definedName name="Prioritarios" localSheetId="12">#REF!</definedName>
    <definedName name="Prioritarios" localSheetId="10">#REF!</definedName>
    <definedName name="Prioritarios">#REF!</definedName>
    <definedName name="programas" localSheetId="4">#REF!</definedName>
    <definedName name="programas" localSheetId="8">#REF!</definedName>
    <definedName name="programas" localSheetId="16">#REF!</definedName>
    <definedName name="programas" localSheetId="15">#REF!</definedName>
    <definedName name="programas" localSheetId="12">#REF!</definedName>
    <definedName name="programas" localSheetId="10">#REF!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4">[6]BANPRO99!#REF!</definedName>
    <definedName name="PRT" localSheetId="0">[6]BANPRO99!#REF!</definedName>
    <definedName name="PRT" localSheetId="8">[6]BANPRO99!#REF!</definedName>
    <definedName name="PRT" localSheetId="16">[6]BANPRO99!#REF!</definedName>
    <definedName name="PRT" localSheetId="15">[6]BANPRO99!#REF!</definedName>
    <definedName name="PRT" localSheetId="12">[6]BANPRO99!#REF!</definedName>
    <definedName name="PRT" localSheetId="10">[6]BANPRO99!#REF!</definedName>
    <definedName name="PRT">[6]BANPRO99!#REF!</definedName>
    <definedName name="prueba1">[29]BASE!$C$6:$F$49</definedName>
    <definedName name="prueba1a">[29]BASE!$J$6:$W$46</definedName>
    <definedName name="prueba1b">[29]BASE!$Z$6:$AM$48</definedName>
    <definedName name="prueba2">[29]BASE!$C$120:$F$206</definedName>
    <definedName name="PSF" localSheetId="4">[6]BANPRO99!#REF!</definedName>
    <definedName name="PSF" localSheetId="0">[6]BANPRO99!#REF!</definedName>
    <definedName name="PSF" localSheetId="8">[6]BANPRO99!#REF!</definedName>
    <definedName name="PSF" localSheetId="16">[6]BANPRO99!#REF!</definedName>
    <definedName name="PSF" localSheetId="15">[6]BANPRO99!#REF!</definedName>
    <definedName name="PSF" localSheetId="12">[6]BANPRO99!#REF!</definedName>
    <definedName name="PSF" localSheetId="10">[6]BANPRO99!#REF!</definedName>
    <definedName name="PSF">[6]BANPRO99!#REF!</definedName>
    <definedName name="PTA" localSheetId="4">#REF!</definedName>
    <definedName name="PTA" localSheetId="0">#REF!</definedName>
    <definedName name="PTA" localSheetId="8">#REF!</definedName>
    <definedName name="pta" localSheetId="16">#REF!</definedName>
    <definedName name="PTA" localSheetId="2">#REF!</definedName>
    <definedName name="PTA" localSheetId="15">#REF!</definedName>
    <definedName name="PTA" localSheetId="12">#REF!</definedName>
    <definedName name="PTA" localSheetId="10">#REF!</definedName>
    <definedName name="PTA">#REF!</definedName>
    <definedName name="ptb" localSheetId="4">#REF!</definedName>
    <definedName name="ptb" localSheetId="8">#REF!</definedName>
    <definedName name="ptb" localSheetId="16">#REF!</definedName>
    <definedName name="ptb" localSheetId="15">#REF!</definedName>
    <definedName name="ptb" localSheetId="12">#REF!</definedName>
    <definedName name="ptb" localSheetId="10">#REF!</definedName>
    <definedName name="ptb">#REF!</definedName>
    <definedName name="ptc" localSheetId="4">#REF!</definedName>
    <definedName name="ptc" localSheetId="8">#REF!</definedName>
    <definedName name="ptc" localSheetId="16">#REF!</definedName>
    <definedName name="ptc" localSheetId="15">#REF!</definedName>
    <definedName name="ptc" localSheetId="12">#REF!</definedName>
    <definedName name="ptc" localSheetId="10">#REF!</definedName>
    <definedName name="ptc">#REF!</definedName>
    <definedName name="ptd" localSheetId="4">#REF!</definedName>
    <definedName name="ptd" localSheetId="8">#REF!</definedName>
    <definedName name="ptd" localSheetId="16">#REF!</definedName>
    <definedName name="ptd" localSheetId="15">#REF!</definedName>
    <definedName name="ptd" localSheetId="12">#REF!</definedName>
    <definedName name="ptd" localSheetId="10">#REF!</definedName>
    <definedName name="ptd">#REF!</definedName>
    <definedName name="pte" localSheetId="4">#REF!</definedName>
    <definedName name="pte" localSheetId="8">#REF!</definedName>
    <definedName name="pte" localSheetId="16">#REF!</definedName>
    <definedName name="pte" localSheetId="15">#REF!</definedName>
    <definedName name="pte" localSheetId="12">#REF!</definedName>
    <definedName name="pte" localSheetId="10">#REF!</definedName>
    <definedName name="pte">#REF!</definedName>
    <definedName name="QQQ" localSheetId="4">#REF!</definedName>
    <definedName name="QQQ" localSheetId="8">#REF!</definedName>
    <definedName name="QQQ" localSheetId="16">#REF!</definedName>
    <definedName name="QQQ" localSheetId="15">#REF!</definedName>
    <definedName name="QQQ" localSheetId="12">#REF!</definedName>
    <definedName name="QQQ" localSheetId="10">#REF!</definedName>
    <definedName name="QQQ">#REF!</definedName>
    <definedName name="qww">[2]!FEB&amp;[2]!MAR&amp;[2]!ABR&amp;[2]!MAY&amp;[2]!JUN&amp;[2]!JUL</definedName>
    <definedName name="R_Bife">'[42]ADEC II'!$A$1:$A$1016</definedName>
    <definedName name="Ramo" localSheetId="4">#REF!</definedName>
    <definedName name="Ramo" localSheetId="8">#REF!</definedName>
    <definedName name="Ramo" localSheetId="16">#REF!</definedName>
    <definedName name="Ramo" localSheetId="15">#REF!</definedName>
    <definedName name="Ramo" localSheetId="12">#REF!</definedName>
    <definedName name="Ramo" localSheetId="10">#REF!</definedName>
    <definedName name="Ramo">#REF!</definedName>
    <definedName name="Ramo_Rubro" localSheetId="4">#REF!</definedName>
    <definedName name="Ramo_Rubro" localSheetId="8">#REF!</definedName>
    <definedName name="Ramo_Rubro" localSheetId="16">#REF!</definedName>
    <definedName name="Ramo_Rubro" localSheetId="15">#REF!</definedName>
    <definedName name="Ramo_Rubro" localSheetId="12">#REF!</definedName>
    <definedName name="Ramo_Rubro" localSheetId="10">#REF!</definedName>
    <definedName name="Ramo_Rubro">#REF!</definedName>
    <definedName name="ramoscierredos2003" localSheetId="4">#REF!</definedName>
    <definedName name="ramoscierredos2003" localSheetId="8">#REF!</definedName>
    <definedName name="ramoscierredos2003" localSheetId="16">#REF!</definedName>
    <definedName name="ramoscierredos2003" localSheetId="15">#REF!</definedName>
    <definedName name="ramoscierredos2003" localSheetId="12">#REF!</definedName>
    <definedName name="ramoscierredos2003" localSheetId="10">#REF!</definedName>
    <definedName name="ramoscierredos2003">#REF!</definedName>
    <definedName name="ramoscierreuno2003" localSheetId="4">#REF!</definedName>
    <definedName name="ramoscierreuno2003" localSheetId="8">#REF!</definedName>
    <definedName name="ramoscierreuno2003" localSheetId="16">#REF!</definedName>
    <definedName name="ramoscierreuno2003" localSheetId="15">#REF!</definedName>
    <definedName name="ramoscierreuno2003" localSheetId="12">#REF!</definedName>
    <definedName name="ramoscierreuno2003" localSheetId="10">#REF!</definedName>
    <definedName name="ramoscierreuno2003">#REF!</definedName>
    <definedName name="ramosdos2002" localSheetId="4">#REF!</definedName>
    <definedName name="ramosdos2002" localSheetId="8">#REF!</definedName>
    <definedName name="ramosdos2002" localSheetId="16">#REF!</definedName>
    <definedName name="ramosdos2002" localSheetId="15">#REF!</definedName>
    <definedName name="ramosdos2002" localSheetId="12">#REF!</definedName>
    <definedName name="ramosdos2002" localSheetId="10">#REF!</definedName>
    <definedName name="ramosdos2002">#REF!</definedName>
    <definedName name="ramosuno2002" localSheetId="4">#REF!</definedName>
    <definedName name="ramosuno2002" localSheetId="8">#REF!</definedName>
    <definedName name="ramosuno2002" localSheetId="16">#REF!</definedName>
    <definedName name="ramosuno2002" localSheetId="15">#REF!</definedName>
    <definedName name="ramosuno2002" localSheetId="12">#REF!</definedName>
    <definedName name="ramosuno2002" localSheetId="10">#REF!</definedName>
    <definedName name="ramosuno2002">#REF!</definedName>
    <definedName name="RANGO">#N/A</definedName>
    <definedName name="RANGO2">#N/A</definedName>
    <definedName name="RCV" localSheetId="4">[6]BANPRO99!#REF!</definedName>
    <definedName name="RCV" localSheetId="0">[6]BANPRO99!#REF!</definedName>
    <definedName name="RCV" localSheetId="8">[6]BANPRO99!#REF!</definedName>
    <definedName name="RCV" localSheetId="16">[6]BANPRO99!#REF!</definedName>
    <definedName name="RCV" localSheetId="15">[6]BANPRO99!#REF!</definedName>
    <definedName name="RCV" localSheetId="12">[6]BANPRO99!#REF!</definedName>
    <definedName name="RCV" localSheetId="10">[6]BANPRO99!#REF!</definedName>
    <definedName name="RCV">[6]BANPRO99!#REF!</definedName>
    <definedName name="reducciones" localSheetId="4">#REF!</definedName>
    <definedName name="reducciones" localSheetId="8">#REF!</definedName>
    <definedName name="reducciones" localSheetId="16">#REF!</definedName>
    <definedName name="reducciones" localSheetId="15">#REF!</definedName>
    <definedName name="reducciones" localSheetId="12">#REF!</definedName>
    <definedName name="reducciones" localSheetId="10">#REF!</definedName>
    <definedName name="reducciones">#REF!</definedName>
    <definedName name="REG">#N/A</definedName>
    <definedName name="REPORTO" localSheetId="4">#REF!</definedName>
    <definedName name="REPORTO" localSheetId="8">#REF!</definedName>
    <definedName name="REPORTO" localSheetId="16">#REF!</definedName>
    <definedName name="REPORTO" localSheetId="15">#REF!</definedName>
    <definedName name="REPORTO" localSheetId="12">#REF!</definedName>
    <definedName name="REPORTO" localSheetId="10">#REF!</definedName>
    <definedName name="REPORTO">#REF!</definedName>
    <definedName name="res" localSheetId="4">#REF!</definedName>
    <definedName name="res" localSheetId="8">#REF!</definedName>
    <definedName name="res" localSheetId="16">#REF!</definedName>
    <definedName name="res" localSheetId="15">#REF!</definedName>
    <definedName name="res" localSheetId="12">#REF!</definedName>
    <definedName name="res" localSheetId="10">#REF!</definedName>
    <definedName name="res">#REF!</definedName>
    <definedName name="RF" localSheetId="4">[6]BANPRO99!#REF!</definedName>
    <definedName name="RF" localSheetId="0">[6]BANPRO99!#REF!</definedName>
    <definedName name="RF" localSheetId="8">[6]BANPRO99!#REF!</definedName>
    <definedName name="RF" localSheetId="16">[6]BANPRO99!#REF!</definedName>
    <definedName name="RF" localSheetId="15">[6]BANPRO99!#REF!</definedName>
    <definedName name="RF" localSheetId="12">[6]BANPRO99!#REF!</definedName>
    <definedName name="RF" localSheetId="10">[6]BANPRO99!#REF!</definedName>
    <definedName name="RF">[6]BANPRO99!#REF!</definedName>
    <definedName name="RP" localSheetId="4">[6]BANPRO99!#REF!</definedName>
    <definedName name="RP" localSheetId="0">[6]BANPRO99!#REF!</definedName>
    <definedName name="RP" localSheetId="8">[6]BANPRO99!#REF!</definedName>
    <definedName name="RP" localSheetId="16">[6]BANPRO99!#REF!</definedName>
    <definedName name="RP" localSheetId="15">[6]BANPRO99!#REF!</definedName>
    <definedName name="RP" localSheetId="12">[6]BANPRO99!#REF!</definedName>
    <definedName name="RP" localSheetId="10">[6]BANPRO99!#REF!</definedName>
    <definedName name="RP">[6]BANPRO99!#REF!</definedName>
    <definedName name="RT" localSheetId="4">[6]BANPRO99!#REF!</definedName>
    <definedName name="RT" localSheetId="0">[6]BANPRO99!#REF!</definedName>
    <definedName name="RT" localSheetId="8">[6]BANPRO99!#REF!</definedName>
    <definedName name="RT" localSheetId="16">[6]BANPRO99!#REF!</definedName>
    <definedName name="RT" localSheetId="15">[6]BANPRO99!#REF!</definedName>
    <definedName name="RT" localSheetId="12">[6]BANPRO99!#REF!</definedName>
    <definedName name="RT" localSheetId="10">[6]BANPRO99!#REF!</definedName>
    <definedName name="RT">[6]BANPRO99!#REF!</definedName>
    <definedName name="sa" localSheetId="4">#REF!</definedName>
    <definedName name="sa" localSheetId="8">#REF!</definedName>
    <definedName name="sa" localSheetId="16">#REF!</definedName>
    <definedName name="sa" localSheetId="15">#REF!</definedName>
    <definedName name="sa" localSheetId="12">#REF!</definedName>
    <definedName name="sa" localSheetId="10">#REF!</definedName>
    <definedName name="sa">#REF!</definedName>
    <definedName name="sb" localSheetId="4">#REF!</definedName>
    <definedName name="sb" localSheetId="8">#REF!</definedName>
    <definedName name="sb" localSheetId="16">#REF!</definedName>
    <definedName name="sb" localSheetId="15">#REF!</definedName>
    <definedName name="sb" localSheetId="12">#REF!</definedName>
    <definedName name="sb" localSheetId="10">#REF!</definedName>
    <definedName name="sb">#REF!</definedName>
    <definedName name="sc" localSheetId="4">#REF!</definedName>
    <definedName name="sc" localSheetId="8">#REF!</definedName>
    <definedName name="sc" localSheetId="16">#REF!</definedName>
    <definedName name="sc" localSheetId="15">#REF!</definedName>
    <definedName name="sc" localSheetId="12">#REF!</definedName>
    <definedName name="sc" localSheetId="10">#REF!</definedName>
    <definedName name="sc">#REF!</definedName>
    <definedName name="SCHP">'[4]Premisas IMSS'!$M$13</definedName>
    <definedName name="sd" localSheetId="4">#REF!</definedName>
    <definedName name="sd" localSheetId="8">#REF!</definedName>
    <definedName name="sd" localSheetId="16">#REF!</definedName>
    <definedName name="sd" localSheetId="15">#REF!</definedName>
    <definedName name="sd" localSheetId="12">#REF!</definedName>
    <definedName name="sd" localSheetId="10">#REF!</definedName>
    <definedName name="sd">#REF!</definedName>
    <definedName name="se" localSheetId="4">#REF!</definedName>
    <definedName name="se" localSheetId="8">#REF!</definedName>
    <definedName name="se" localSheetId="16">#REF!</definedName>
    <definedName name="se" localSheetId="15">#REF!</definedName>
    <definedName name="se" localSheetId="12">#REF!</definedName>
    <definedName name="se" localSheetId="10">#REF!</definedName>
    <definedName name="se">#REF!</definedName>
    <definedName name="SEG_ENE">'[43]2da. ENERO-2000'!$A$10:$K$927</definedName>
    <definedName name="SEG_OCT" localSheetId="4">#REF!</definedName>
    <definedName name="SEG_OCT" localSheetId="0">#REF!</definedName>
    <definedName name="SEG_OCT" localSheetId="8">#REF!</definedName>
    <definedName name="SEG_OCT" localSheetId="16">#REF!</definedName>
    <definedName name="SEG_OCT" localSheetId="2">#REF!</definedName>
    <definedName name="SEG_OCT" localSheetId="15">#REF!</definedName>
    <definedName name="SEG_OCT" localSheetId="12">#REF!</definedName>
    <definedName name="SEG_OCT" localSheetId="10">#REF!</definedName>
    <definedName name="SEG_OCT">#REF!</definedName>
    <definedName name="SEP">"; SEPTIEMBRE.- "&amp;TEXT([9]edofza09!$C$24,"#,##0")</definedName>
    <definedName name="serv.pers.millones" localSheetId="4">'[44]1999'!#REF!</definedName>
    <definedName name="serv.pers.millones" localSheetId="0">'[44]1999'!#REF!</definedName>
    <definedName name="serv.pers.millones" localSheetId="8">'[44]1999'!#REF!</definedName>
    <definedName name="serv.pers.millones" localSheetId="16">'[44]1999'!#REF!</definedName>
    <definedName name="serv.pers.millones" localSheetId="15">'[44]1999'!#REF!</definedName>
    <definedName name="serv.pers.millones" localSheetId="12">'[44]1999'!#REF!</definedName>
    <definedName name="serv.pers.millones" localSheetId="10">'[44]1999'!#REF!</definedName>
    <definedName name="serv.pers.millones">'[44]1999'!#REF!</definedName>
    <definedName name="SF" localSheetId="4">[6]BANPRO99!#REF!</definedName>
    <definedName name="SF" localSheetId="0">[6]BANPRO99!#REF!</definedName>
    <definedName name="SF" localSheetId="8">[6]BANPRO99!#REF!</definedName>
    <definedName name="SF" localSheetId="16">[6]BANPRO99!#REF!</definedName>
    <definedName name="SF" localSheetId="15">[6]BANPRO99!#REF!</definedName>
    <definedName name="SF" localSheetId="12">[6]BANPRO99!#REF!</definedName>
    <definedName name="SF" localSheetId="10">[6]BANPRO99!#REF!</definedName>
    <definedName name="SF">[6]BANPRO99!#REF!</definedName>
    <definedName name="SHCP" localSheetId="4" hidden="1">#REF!</definedName>
    <definedName name="SHCP" localSheetId="8" hidden="1">#REF!</definedName>
    <definedName name="SHCP" localSheetId="16" hidden="1">#REF!</definedName>
    <definedName name="SHCP" localSheetId="15" hidden="1">#REF!</definedName>
    <definedName name="SHCP" localSheetId="12" hidden="1">#REF!</definedName>
    <definedName name="SHCP" localSheetId="10" hidden="1">#REF!</definedName>
    <definedName name="SHCP" hidden="1">#REF!</definedName>
    <definedName name="SI" localSheetId="4">#REF!</definedName>
    <definedName name="SI" localSheetId="0">#REF!</definedName>
    <definedName name="SI" localSheetId="8">#REF!</definedName>
    <definedName name="SI" localSheetId="16">#REF!</definedName>
    <definedName name="SI" localSheetId="2">#REF!</definedName>
    <definedName name="SI" localSheetId="15">#REF!</definedName>
    <definedName name="SI" localSheetId="12">#REF!</definedName>
    <definedName name="SI" localSheetId="10">#REF!</definedName>
    <definedName name="SI">#REF!</definedName>
    <definedName name="sinpec" localSheetId="4">#REF!</definedName>
    <definedName name="sinpec" localSheetId="8">#REF!</definedName>
    <definedName name="sinpec" localSheetId="16">#REF!</definedName>
    <definedName name="sinpec" localSheetId="15">#REF!</definedName>
    <definedName name="sinpec" localSheetId="12">#REF!</definedName>
    <definedName name="sinpec" localSheetId="10">#REF!</definedName>
    <definedName name="sinpec">#REF!</definedName>
    <definedName name="smdf97">'[4]Premisa macro'!$C$4</definedName>
    <definedName name="SPEM96" localSheetId="4">#REF!</definedName>
    <definedName name="SPEM96" localSheetId="8">#REF!</definedName>
    <definedName name="SPEM96" localSheetId="16">#REF!</definedName>
    <definedName name="SPEM96" localSheetId="15">#REF!</definedName>
    <definedName name="SPEM96" localSheetId="12">#REF!</definedName>
    <definedName name="SPEM96" localSheetId="10">#REF!</definedName>
    <definedName name="SPEM96">#REF!</definedName>
    <definedName name="sta" localSheetId="4">#REF!</definedName>
    <definedName name="sta" localSheetId="8">#REF!</definedName>
    <definedName name="sta" localSheetId="16">#REF!</definedName>
    <definedName name="sta" localSheetId="15">#REF!</definedName>
    <definedName name="sta" localSheetId="12">#REF!</definedName>
    <definedName name="sta" localSheetId="10">#REF!</definedName>
    <definedName name="sta">#REF!</definedName>
    <definedName name="stb" localSheetId="4">#REF!</definedName>
    <definedName name="stb" localSheetId="8">#REF!</definedName>
    <definedName name="stb" localSheetId="16">#REF!</definedName>
    <definedName name="stb" localSheetId="15">#REF!</definedName>
    <definedName name="stb" localSheetId="12">#REF!</definedName>
    <definedName name="stb" localSheetId="10">#REF!</definedName>
    <definedName name="stb">#REF!</definedName>
    <definedName name="stc" localSheetId="4">#REF!</definedName>
    <definedName name="stc" localSheetId="8">#REF!</definedName>
    <definedName name="stc" localSheetId="16">#REF!</definedName>
    <definedName name="stc" localSheetId="15">#REF!</definedName>
    <definedName name="stc" localSheetId="12">#REF!</definedName>
    <definedName name="stc" localSheetId="10">#REF!</definedName>
    <definedName name="stc">#REF!</definedName>
    <definedName name="std" localSheetId="4">#REF!</definedName>
    <definedName name="std" localSheetId="8">#REF!</definedName>
    <definedName name="std" localSheetId="16">#REF!</definedName>
    <definedName name="std" localSheetId="15">#REF!</definedName>
    <definedName name="std" localSheetId="12">#REF!</definedName>
    <definedName name="std" localSheetId="10">#REF!</definedName>
    <definedName name="std">#REF!</definedName>
    <definedName name="ste" localSheetId="4">#REF!</definedName>
    <definedName name="ste" localSheetId="8">#REF!</definedName>
    <definedName name="ste" localSheetId="16">#REF!</definedName>
    <definedName name="ste" localSheetId="15">#REF!</definedName>
    <definedName name="ste" localSheetId="12">#REF!</definedName>
    <definedName name="ste" localSheetId="10">#REF!</definedName>
    <definedName name="ste">#REF!</definedName>
    <definedName name="subfunción" localSheetId="4">#REF!</definedName>
    <definedName name="subfunción" localSheetId="8">#REF!</definedName>
    <definedName name="subfunción" localSheetId="16">#REF!</definedName>
    <definedName name="subfunción" localSheetId="15">#REF!</definedName>
    <definedName name="subfunción" localSheetId="12">#REF!</definedName>
    <definedName name="subfunción" localSheetId="10">#REF!</definedName>
    <definedName name="subfunción">#REF!</definedName>
    <definedName name="syt" localSheetId="4">#REF!</definedName>
    <definedName name="syt" localSheetId="8">#REF!</definedName>
    <definedName name="syt" localSheetId="16">#REF!</definedName>
    <definedName name="syt" localSheetId="15">#REF!</definedName>
    <definedName name="syt" localSheetId="12">#REF!</definedName>
    <definedName name="syt" localSheetId="10">#REF!</definedName>
    <definedName name="syt">#REF!</definedName>
    <definedName name="sytc03" localSheetId="4">#REF!</definedName>
    <definedName name="sytc03" localSheetId="8">#REF!</definedName>
    <definedName name="sytc03" localSheetId="16">#REF!</definedName>
    <definedName name="sytc03" localSheetId="15">#REF!</definedName>
    <definedName name="sytc03" localSheetId="12">#REF!</definedName>
    <definedName name="sytc03" localSheetId="10">#REF!</definedName>
    <definedName name="sytc03">#REF!</definedName>
    <definedName name="sytppef" localSheetId="4">#REF!</definedName>
    <definedName name="sytppef" localSheetId="8">#REF!</definedName>
    <definedName name="sytppef" localSheetId="16">#REF!</definedName>
    <definedName name="sytppef" localSheetId="15">#REF!</definedName>
    <definedName name="sytppef" localSheetId="12">#REF!</definedName>
    <definedName name="sytppef" localSheetId="10">#REF!</definedName>
    <definedName name="sytppef">#REF!</definedName>
    <definedName name="TABLA016D">'[45]16'!$D$1:$E$15</definedName>
    <definedName name="TABLA01D">'[45]1'!$D$2:$E$14</definedName>
    <definedName name="TABLA04D">'[45]4'!$D$2:$E$34</definedName>
    <definedName name="TABLA06D">'[45]6'!$D$1:$G$15</definedName>
    <definedName name="TABLA1">'[45]1'!$A$1:$B$58</definedName>
    <definedName name="TABLA10">'[45]10'!$A$1:$B$133</definedName>
    <definedName name="TABLA10D">'[45]10'!$D$1:$E$19</definedName>
    <definedName name="TABLA11">'[45]11'!$A$1:$B$57</definedName>
    <definedName name="TABLA12">'[45]12'!$A$1:$B$130</definedName>
    <definedName name="TABLA13">'[45]13'!$A$1:$B$170</definedName>
    <definedName name="TABLA14">'[45]14'!$A$1:$B$100</definedName>
    <definedName name="TABLA14D">'[45]14'!$D$1:$E$21</definedName>
    <definedName name="TABLA15">'[45]15'!$A$1:$B$69</definedName>
    <definedName name="TABLA17">'[45]17'!$A$2:$B$134</definedName>
    <definedName name="TABLA18">'[45]18'!$A$1:$B$100</definedName>
    <definedName name="TABLA19">'[45]19'!$A$1:$B$100</definedName>
    <definedName name="TABLA2">'[45]2'!$A$3:$B$187</definedName>
    <definedName name="TABLA20">'[45]20'!$A$1:$B$100</definedName>
    <definedName name="tabla2002" localSheetId="4">#REF!</definedName>
    <definedName name="tabla2002" localSheetId="8">#REF!</definedName>
    <definedName name="tabla2002" localSheetId="16">#REF!</definedName>
    <definedName name="tabla2002" localSheetId="15">#REF!</definedName>
    <definedName name="tabla2002" localSheetId="12">#REF!</definedName>
    <definedName name="tabla2002" localSheetId="10">#REF!</definedName>
    <definedName name="tabla2002">#REF!</definedName>
    <definedName name="TABLA21">'[45]21'!$A$1:$B$67</definedName>
    <definedName name="TABLA22">'[45]22'!$A$1:$B$14</definedName>
    <definedName name="TABLA3">'[45]3'!$A$2:$B$43</definedName>
    <definedName name="TABLA4">'[45]4'!$A$2:$B$31</definedName>
    <definedName name="TABLA5">'[45]5'!$A$1:$B$31</definedName>
    <definedName name="TABLA6">'[45]6'!$A$1:$B$28</definedName>
    <definedName name="TABLA7">'[45]7'!$A$2:$B$23</definedName>
    <definedName name="TABLA8">'[45]8'!$A$1:$B$49</definedName>
    <definedName name="TABLA9">'[45]9'!$A$1:$B$332</definedName>
    <definedName name="TCAIE">[46]CH1902!$B$20:$B$20</definedName>
    <definedName name="TCFEEIS" localSheetId="4">#REF!</definedName>
    <definedName name="TCFEEIS" localSheetId="8">#REF!</definedName>
    <definedName name="TCFEEIS" localSheetId="16">#REF!</definedName>
    <definedName name="TCFEEIS" localSheetId="15">#REF!</definedName>
    <definedName name="TCFEEIS" localSheetId="12">#REF!</definedName>
    <definedName name="TCFEEIS" localSheetId="10">#REF!</definedName>
    <definedName name="TCFEEIS">#REF!</definedName>
    <definedName name="TECHO_PROG_ANUAL" localSheetId="4">#REF!</definedName>
    <definedName name="TECHO_PROG_ANUAL" localSheetId="0">#REF!</definedName>
    <definedName name="TECHO_PROG_ANUAL" localSheetId="8">#REF!</definedName>
    <definedName name="TECHO_PROG_ANUAL" localSheetId="16">#REF!</definedName>
    <definedName name="TECHO_PROG_ANUAL" localSheetId="2">#REF!</definedName>
    <definedName name="TECHO_PROG_ANUAL" localSheetId="15">#REF!</definedName>
    <definedName name="TECHO_PROG_ANUAL" localSheetId="12">#REF!</definedName>
    <definedName name="TECHO_PROG_ANUAL" localSheetId="10">#REF!</definedName>
    <definedName name="TECHO_PROG_ANUAL">#REF!</definedName>
    <definedName name="Temporal" localSheetId="4">#REF!</definedName>
    <definedName name="Temporal" localSheetId="0">#REF!</definedName>
    <definedName name="Temporal" localSheetId="8">#REF!</definedName>
    <definedName name="Temporal" localSheetId="16">#REF!</definedName>
    <definedName name="Temporal" localSheetId="2">#REF!</definedName>
    <definedName name="Temporal" localSheetId="15">#REF!</definedName>
    <definedName name="Temporal" localSheetId="12">#REF!</definedName>
    <definedName name="Temporal" localSheetId="10">#REF!</definedName>
    <definedName name="Temporal">#REF!</definedName>
    <definedName name="TIT" localSheetId="4">#REF!</definedName>
    <definedName name="TIT" localSheetId="8">#REF!</definedName>
    <definedName name="TIT" localSheetId="16">#REF!</definedName>
    <definedName name="TIT" localSheetId="15">#REF!</definedName>
    <definedName name="TIT" localSheetId="12">#REF!</definedName>
    <definedName name="TIT" localSheetId="10">#REF!</definedName>
    <definedName name="TIT">#REF!</definedName>
    <definedName name="TITULO">[47]PPQ!$B$3</definedName>
    <definedName name="_xlnm.Print_Titles" localSheetId="4">'Acuerdos de Ministración'!$1:$5</definedName>
    <definedName name="_xlnm.Print_Titles" localSheetId="0">'Adecuaciones Presupuestarias 5%'!$3:$7</definedName>
    <definedName name="_xlnm.Print_Titles" localSheetId="13">Donativos!$2:$5</definedName>
    <definedName name="_xlnm.Print_Titles" localSheetId="16">#REF!</definedName>
    <definedName name="_xlnm.Print_Titles" localSheetId="11">'Incrementos Salariales'!$1:$11</definedName>
    <definedName name="_xlnm.Print_Titles" localSheetId="1">'Ing. Exc. Autorizados'!$2:$6</definedName>
    <definedName name="_xlnm.Print_Titles" localSheetId="15">#REF!</definedName>
    <definedName name="_xlnm.Print_Titles" localSheetId="12">'Rec a CONACYT por INE'!$2:$4</definedName>
    <definedName name="_xlnm.Print_Titles" localSheetId="10">#REF!</definedName>
    <definedName name="_xlnm.Print_Titles" localSheetId="14">Subsidios!$1:$5</definedName>
    <definedName name="_xlnm.Print_Titles">#REF!</definedName>
    <definedName name="TODO96" localSheetId="4">#REF!</definedName>
    <definedName name="TODO96" localSheetId="8">#REF!</definedName>
    <definedName name="TODO96" localSheetId="16">#REF!</definedName>
    <definedName name="TODO96" localSheetId="15">#REF!</definedName>
    <definedName name="TODO96" localSheetId="12">#REF!</definedName>
    <definedName name="TODO96" localSheetId="10">#REF!</definedName>
    <definedName name="TODO96">#REF!</definedName>
    <definedName name="TOTAL">#N/A</definedName>
    <definedName name="total_real" localSheetId="4">#REF!</definedName>
    <definedName name="total_real" localSheetId="8">#REF!</definedName>
    <definedName name="total_real" localSheetId="16">#REF!</definedName>
    <definedName name="total_real" localSheetId="15">#REF!</definedName>
    <definedName name="total_real" localSheetId="12">#REF!</definedName>
    <definedName name="total_real" localSheetId="10">#REF!</definedName>
    <definedName name="total_real">#REF!</definedName>
    <definedName name="TOTAL01" localSheetId="4">#REF!</definedName>
    <definedName name="TOTAL01" localSheetId="8">#REF!</definedName>
    <definedName name="TOTAL01" localSheetId="16">#REF!</definedName>
    <definedName name="TOTAL01" localSheetId="15">#REF!</definedName>
    <definedName name="TOTAL01" localSheetId="12">#REF!</definedName>
    <definedName name="TOTAL01" localSheetId="10">#REF!</definedName>
    <definedName name="TOTAL01">#REF!</definedName>
    <definedName name="total1">'[35]1'!$I$2:$J$42</definedName>
    <definedName name="TOTAL10">'[35]10'!$J$2:$K$39</definedName>
    <definedName name="TOTAL2">'[35]2'!$J$2:$K$39</definedName>
    <definedName name="TOTAL3">'[35]3'!$J$2:$K$39</definedName>
    <definedName name="TOTAL4">'[35]4'!$J$2:$K$39</definedName>
    <definedName name="TOTAL5">'[35]5'!$J$2:$K$39</definedName>
    <definedName name="TOTAL6">'[35]6'!$J$2:$K$39</definedName>
    <definedName name="TOTAL7">'[35]7'!$J$2:$K$39</definedName>
    <definedName name="TOTAL8">'[35]8'!$J$2:$K$39</definedName>
    <definedName name="TOTAL9">'[35]9'!$J$2:$K$39</definedName>
    <definedName name="TRASP" localSheetId="4">#REF!</definedName>
    <definedName name="TRASP" localSheetId="8">#REF!</definedName>
    <definedName name="TRASP" localSheetId="16">#REF!</definedName>
    <definedName name="TRASP" localSheetId="15">#REF!</definedName>
    <definedName name="TRASP" localSheetId="12">#REF!</definedName>
    <definedName name="TRASP" localSheetId="10">#REF!</definedName>
    <definedName name="TRASP">#REF!</definedName>
    <definedName name="tres" localSheetId="4">#REF!</definedName>
    <definedName name="tres" localSheetId="0">#REF!</definedName>
    <definedName name="tres" localSheetId="8">#REF!</definedName>
    <definedName name="tres" localSheetId="16">#REF!</definedName>
    <definedName name="tres" localSheetId="2">#REF!</definedName>
    <definedName name="tres" localSheetId="15">#REF!</definedName>
    <definedName name="tres" localSheetId="12">#REF!</definedName>
    <definedName name="tres" localSheetId="10">#REF!</definedName>
    <definedName name="tres">#REF!</definedName>
    <definedName name="U" localSheetId="4">#REF!</definedName>
    <definedName name="U" localSheetId="8">#REF!</definedName>
    <definedName name="U" localSheetId="16">#REF!</definedName>
    <definedName name="U" localSheetId="15">#REF!</definedName>
    <definedName name="U" localSheetId="12">#REF!</definedName>
    <definedName name="U" localSheetId="10">#REF!</definedName>
    <definedName name="U">#REF!</definedName>
    <definedName name="UPCPICF_VMD50020" localSheetId="4">#REF!</definedName>
    <definedName name="UPCPICF_VMD50020" localSheetId="8">#REF!</definedName>
    <definedName name="UPCPICF_VMD50020" localSheetId="16">#REF!</definedName>
    <definedName name="UPCPICF_VMD50020" localSheetId="15">#REF!</definedName>
    <definedName name="UPCPICF_VMD50020" localSheetId="12">#REF!</definedName>
    <definedName name="UPCPICF_VMD50020" localSheetId="10">#REF!</definedName>
    <definedName name="UPCPICF_VMD50020">#REF!</definedName>
    <definedName name="V_Bife">'[42]ADEC II'!$A$1:$Z$1016</definedName>
    <definedName name="VARIABLES">#N/A</definedName>
    <definedName name="vcorta" localSheetId="4">#REF!</definedName>
    <definedName name="vcorta" localSheetId="8">#REF!</definedName>
    <definedName name="vcorta" localSheetId="16">#REF!</definedName>
    <definedName name="vcorta" localSheetId="15">#REF!</definedName>
    <definedName name="vcorta" localSheetId="12">#REF!</definedName>
    <definedName name="vcorta" localSheetId="10">#REF!</definedName>
    <definedName name="vcorta">#REF!</definedName>
    <definedName name="VELOZ" localSheetId="4">#REF!</definedName>
    <definedName name="VELOZ" localSheetId="0">#REF!</definedName>
    <definedName name="VELOZ" localSheetId="8">#REF!</definedName>
    <definedName name="VELOZ" localSheetId="16">#REF!</definedName>
    <definedName name="VELOZ" localSheetId="2">#REF!</definedName>
    <definedName name="VELOZ" localSheetId="15">#REF!</definedName>
    <definedName name="VELOZ" localSheetId="12">#REF!</definedName>
    <definedName name="VELOZ" localSheetId="10">#REF!</definedName>
    <definedName name="VELOZ">#REF!</definedName>
    <definedName name="Vertientes" localSheetId="4">#REF!</definedName>
    <definedName name="Vertientes" localSheetId="8">#REF!</definedName>
    <definedName name="Vertientes" localSheetId="16">#REF!</definedName>
    <definedName name="Vertientes" localSheetId="15">#REF!</definedName>
    <definedName name="Vertientes" localSheetId="12">#REF!</definedName>
    <definedName name="Vertientes" localSheetId="10">#REF!</definedName>
    <definedName name="Vertientes">#REF!</definedName>
    <definedName name="VIDA" localSheetId="4">#REF!</definedName>
    <definedName name="VIDA" localSheetId="0">#REF!</definedName>
    <definedName name="VIDA" localSheetId="8">#REF!</definedName>
    <definedName name="VIDA" localSheetId="16">#REF!</definedName>
    <definedName name="VIDA" localSheetId="2">#REF!</definedName>
    <definedName name="VIDA" localSheetId="15">#REF!</definedName>
    <definedName name="VIDA" localSheetId="12">#REF!</definedName>
    <definedName name="VIDA" localSheetId="10">#REF!</definedName>
    <definedName name="VIDA">#REF!</definedName>
    <definedName name="w" localSheetId="4">#REF!</definedName>
    <definedName name="w" localSheetId="8">#REF!</definedName>
    <definedName name="w" localSheetId="16">#REF!</definedName>
    <definedName name="w" localSheetId="15">#REF!</definedName>
    <definedName name="w" localSheetId="12">#REF!</definedName>
    <definedName name="w" localSheetId="10">#REF!</definedName>
    <definedName name="w">#REF!</definedName>
    <definedName name="x" localSheetId="4">#REF!</definedName>
    <definedName name="x" localSheetId="8">#REF!</definedName>
    <definedName name="x" localSheetId="16">#REF!</definedName>
    <definedName name="x" localSheetId="15">#REF!</definedName>
    <definedName name="x" localSheetId="12">#REF!</definedName>
    <definedName name="x" localSheetId="10">#REF!</definedName>
    <definedName name="x">#REF!</definedName>
    <definedName name="xxx" localSheetId="4">#REF!</definedName>
    <definedName name="xxx" localSheetId="8">#REF!</definedName>
    <definedName name="xxx" localSheetId="16">#REF!</definedName>
    <definedName name="xxx" localSheetId="15">#REF!</definedName>
    <definedName name="xxx" localSheetId="12">#REF!</definedName>
    <definedName name="xxx" localSheetId="10">#REF!</definedName>
    <definedName name="xxx">#REF!</definedName>
    <definedName name="yes" localSheetId="4">#REF!</definedName>
    <definedName name="yes" localSheetId="0">#REF!</definedName>
    <definedName name="yes" localSheetId="8">#REF!</definedName>
    <definedName name="yes" localSheetId="16">#REF!</definedName>
    <definedName name="yes" localSheetId="2">#REF!</definedName>
    <definedName name="yes" localSheetId="15">#REF!</definedName>
    <definedName name="yes" localSheetId="12">#REF!</definedName>
    <definedName name="yes" localSheetId="10">#REF!</definedName>
    <definedName name="yes">#REF!</definedName>
    <definedName name="YO" localSheetId="4">#REF!</definedName>
    <definedName name="YO" localSheetId="0">#REF!</definedName>
    <definedName name="YO" localSheetId="8">#REF!</definedName>
    <definedName name="YO" localSheetId="16">#REF!</definedName>
    <definedName name="YO" localSheetId="2">#REF!</definedName>
    <definedName name="YO" localSheetId="15">#REF!</definedName>
    <definedName name="YO" localSheetId="12">#REF!</definedName>
    <definedName name="YO" localSheetId="10">#REF!</definedName>
    <definedName name="YO">#REF!</definedName>
    <definedName name="yyy" localSheetId="4">#REF!</definedName>
    <definedName name="yyy" localSheetId="8">#REF!</definedName>
    <definedName name="yyy" localSheetId="16">#REF!</definedName>
    <definedName name="yyy" localSheetId="15">#REF!</definedName>
    <definedName name="yyy" localSheetId="12">#REF!</definedName>
    <definedName name="yyy" localSheetId="10">#REF!</definedName>
    <definedName name="yyy">#REF!</definedName>
    <definedName name="zz" localSheetId="4">#REF!</definedName>
    <definedName name="zz" localSheetId="8">#REF!</definedName>
    <definedName name="zz" localSheetId="16">#REF!</definedName>
    <definedName name="zz" localSheetId="15">#REF!</definedName>
    <definedName name="zz" localSheetId="12">#REF!</definedName>
    <definedName name="zz" localSheetId="10">#REF!</definedName>
    <definedName name="zz">#REF!</definedName>
  </definedNames>
  <calcPr calcId="152511"/>
</workbook>
</file>

<file path=xl/calcChain.xml><?xml version="1.0" encoding="utf-8"?>
<calcChain xmlns="http://schemas.openxmlformats.org/spreadsheetml/2006/main">
  <c r="E9" i="13" l="1"/>
  <c r="E10" i="13"/>
  <c r="E12" i="13"/>
  <c r="D8" i="34"/>
  <c r="D9" i="34"/>
  <c r="F9" i="15" l="1"/>
  <c r="E9" i="15"/>
  <c r="G270" i="31" l="1"/>
  <c r="F270" i="31"/>
  <c r="G269" i="31"/>
  <c r="F269" i="31"/>
  <c r="G268" i="31"/>
  <c r="F268" i="31"/>
  <c r="G267" i="31"/>
  <c r="F267" i="31"/>
  <c r="G266" i="31"/>
  <c r="F266" i="31"/>
  <c r="G265" i="31"/>
  <c r="F265" i="31"/>
  <c r="G264" i="31"/>
  <c r="F264" i="31"/>
  <c r="G263" i="31"/>
  <c r="F263" i="31"/>
  <c r="G262" i="31"/>
  <c r="F262" i="31"/>
  <c r="G261" i="31"/>
  <c r="F261" i="31"/>
  <c r="G260" i="31"/>
  <c r="F260" i="31"/>
  <c r="G259" i="31"/>
  <c r="F259" i="31"/>
  <c r="F258" i="31"/>
  <c r="E258" i="31"/>
  <c r="D258" i="31"/>
  <c r="C258" i="31"/>
  <c r="G258" i="31" s="1"/>
  <c r="G257" i="31"/>
  <c r="F257" i="31"/>
  <c r="F256" i="31"/>
  <c r="G256" i="31" s="1"/>
  <c r="G255" i="31"/>
  <c r="F255" i="31"/>
  <c r="F254" i="31"/>
  <c r="G254" i="31" s="1"/>
  <c r="G253" i="31"/>
  <c r="F253" i="31"/>
  <c r="F252" i="31"/>
  <c r="G252" i="31" s="1"/>
  <c r="G251" i="31"/>
  <c r="F251" i="31"/>
  <c r="F250" i="31"/>
  <c r="G250" i="31" s="1"/>
  <c r="G249" i="31"/>
  <c r="F249" i="31"/>
  <c r="F248" i="31"/>
  <c r="G248" i="31" s="1"/>
  <c r="E247" i="31"/>
  <c r="D247" i="31"/>
  <c r="F247" i="31" s="1"/>
  <c r="G247" i="31" s="1"/>
  <c r="C247" i="31"/>
  <c r="G246" i="31"/>
  <c r="F246" i="31"/>
  <c r="F245" i="31"/>
  <c r="E245" i="31"/>
  <c r="D245" i="31"/>
  <c r="C245" i="31"/>
  <c r="G245" i="31" s="1"/>
  <c r="G244" i="31"/>
  <c r="F244" i="31"/>
  <c r="F243" i="31"/>
  <c r="G243" i="31" s="1"/>
  <c r="E243" i="31"/>
  <c r="D243" i="31"/>
  <c r="C243" i="31"/>
  <c r="G242" i="31"/>
  <c r="F242" i="31"/>
  <c r="G241" i="31"/>
  <c r="F241" i="31"/>
  <c r="G240" i="31"/>
  <c r="F240" i="31"/>
  <c r="G239" i="31"/>
  <c r="F239" i="31"/>
  <c r="G238" i="31"/>
  <c r="F238" i="31"/>
  <c r="G237" i="31"/>
  <c r="F237" i="31"/>
  <c r="G236" i="31"/>
  <c r="F236" i="31"/>
  <c r="G235" i="31"/>
  <c r="F235" i="31"/>
  <c r="G234" i="31"/>
  <c r="F234" i="31"/>
  <c r="G233" i="31"/>
  <c r="F233" i="31"/>
  <c r="G232" i="31"/>
  <c r="F232" i="31"/>
  <c r="G231" i="31"/>
  <c r="F231" i="31"/>
  <c r="G230" i="31"/>
  <c r="F230" i="31"/>
  <c r="G229" i="31"/>
  <c r="F229" i="31"/>
  <c r="G228" i="31"/>
  <c r="F228" i="31"/>
  <c r="G227" i="31"/>
  <c r="F227" i="31"/>
  <c r="G226" i="31"/>
  <c r="F226" i="31"/>
  <c r="G225" i="31"/>
  <c r="F225" i="31"/>
  <c r="G224" i="31"/>
  <c r="F224" i="31"/>
  <c r="G223" i="31"/>
  <c r="F223" i="31"/>
  <c r="G222" i="31"/>
  <c r="F222" i="31"/>
  <c r="G221" i="31"/>
  <c r="F221" i="31"/>
  <c r="G220" i="31"/>
  <c r="F220" i="31"/>
  <c r="G219" i="31"/>
  <c r="F219" i="31"/>
  <c r="G218" i="31"/>
  <c r="F218" i="31"/>
  <c r="E217" i="31"/>
  <c r="D217" i="31"/>
  <c r="F217" i="31" s="1"/>
  <c r="G217" i="31" s="1"/>
  <c r="C217" i="31"/>
  <c r="F216" i="31"/>
  <c r="G216" i="31" s="1"/>
  <c r="E215" i="31"/>
  <c r="D215" i="31"/>
  <c r="F215" i="31" s="1"/>
  <c r="G215" i="31" s="1"/>
  <c r="C215" i="31"/>
  <c r="G214" i="31"/>
  <c r="F214" i="31"/>
  <c r="G213" i="31"/>
  <c r="F213" i="31"/>
  <c r="G212" i="31"/>
  <c r="F212" i="31"/>
  <c r="G211" i="31"/>
  <c r="F211" i="31"/>
  <c r="G210" i="31"/>
  <c r="F210" i="31"/>
  <c r="G209" i="31"/>
  <c r="F209" i="31"/>
  <c r="G208" i="31"/>
  <c r="F208" i="31"/>
  <c r="G207" i="31"/>
  <c r="F207" i="31"/>
  <c r="G206" i="31"/>
  <c r="F206" i="31"/>
  <c r="F205" i="31"/>
  <c r="E205" i="31"/>
  <c r="D205" i="31"/>
  <c r="C205" i="31"/>
  <c r="G205" i="31" s="1"/>
  <c r="G204" i="31"/>
  <c r="F204" i="31"/>
  <c r="F203" i="31"/>
  <c r="G203" i="31" s="1"/>
  <c r="G202" i="31"/>
  <c r="F202" i="31"/>
  <c r="F201" i="31"/>
  <c r="G201" i="31" s="1"/>
  <c r="E201" i="31"/>
  <c r="D201" i="31"/>
  <c r="C201" i="31"/>
  <c r="G200" i="31"/>
  <c r="F200" i="31"/>
  <c r="E199" i="31"/>
  <c r="D199" i="31"/>
  <c r="F199" i="31" s="1"/>
  <c r="G199" i="31" s="1"/>
  <c r="C199" i="31"/>
  <c r="F198" i="31"/>
  <c r="G198" i="31" s="1"/>
  <c r="E197" i="31"/>
  <c r="D197" i="31"/>
  <c r="F197" i="31" s="1"/>
  <c r="G197" i="31" s="1"/>
  <c r="C197" i="31"/>
  <c r="G196" i="31"/>
  <c r="F196" i="31"/>
  <c r="E195" i="31"/>
  <c r="F195" i="31" s="1"/>
  <c r="G195" i="31" s="1"/>
  <c r="D195" i="31"/>
  <c r="C195" i="31"/>
  <c r="G194" i="31"/>
  <c r="F194" i="31"/>
  <c r="F193" i="31"/>
  <c r="G193" i="31" s="1"/>
  <c r="G192" i="31"/>
  <c r="F192" i="31"/>
  <c r="F191" i="31"/>
  <c r="G191" i="31" s="1"/>
  <c r="E190" i="31"/>
  <c r="D190" i="31"/>
  <c r="F190" i="31" s="1"/>
  <c r="G190" i="31" s="1"/>
  <c r="C190" i="31"/>
  <c r="G189" i="31"/>
  <c r="F189" i="31"/>
  <c r="G188" i="31"/>
  <c r="F188" i="31"/>
  <c r="G187" i="31"/>
  <c r="F187" i="31"/>
  <c r="G186" i="31"/>
  <c r="F186" i="31"/>
  <c r="G185" i="31"/>
  <c r="F185" i="31"/>
  <c r="G184" i="31"/>
  <c r="F184" i="31"/>
  <c r="G183" i="31"/>
  <c r="F183" i="31"/>
  <c r="G182" i="31"/>
  <c r="F182" i="31"/>
  <c r="E181" i="31"/>
  <c r="D181" i="31"/>
  <c r="F181" i="31" s="1"/>
  <c r="G181" i="31" s="1"/>
  <c r="C181" i="31"/>
  <c r="F180" i="31"/>
  <c r="G180" i="31" s="1"/>
  <c r="F179" i="31"/>
  <c r="G179" i="31" s="1"/>
  <c r="F178" i="31"/>
  <c r="G178" i="31" s="1"/>
  <c r="F177" i="31"/>
  <c r="G177" i="31" s="1"/>
  <c r="F176" i="31"/>
  <c r="G176" i="31" s="1"/>
  <c r="E175" i="31"/>
  <c r="D175" i="31"/>
  <c r="F175" i="31" s="1"/>
  <c r="G175" i="31" s="1"/>
  <c r="C175" i="31"/>
  <c r="G174" i="31"/>
  <c r="F174" i="31"/>
  <c r="G173" i="31"/>
  <c r="F173" i="31"/>
  <c r="G172" i="31"/>
  <c r="F172" i="31"/>
  <c r="G171" i="31"/>
  <c r="F171" i="31"/>
  <c r="G170" i="31"/>
  <c r="F170" i="31"/>
  <c r="G169" i="31"/>
  <c r="F169" i="31"/>
  <c r="G168" i="31"/>
  <c r="F168" i="31"/>
  <c r="G167" i="31"/>
  <c r="F167" i="31"/>
  <c r="E166" i="31"/>
  <c r="D166" i="31"/>
  <c r="F166" i="31" s="1"/>
  <c r="G166" i="31" s="1"/>
  <c r="C166" i="31"/>
  <c r="F165" i="31"/>
  <c r="G165" i="31" s="1"/>
  <c r="F164" i="31"/>
  <c r="G164" i="31" s="1"/>
  <c r="F163" i="31"/>
  <c r="G163" i="31" s="1"/>
  <c r="F162" i="31"/>
  <c r="G162" i="31" s="1"/>
  <c r="F161" i="31"/>
  <c r="G161" i="31" s="1"/>
  <c r="E160" i="31"/>
  <c r="D160" i="31"/>
  <c r="F160" i="31" s="1"/>
  <c r="G160" i="31" s="1"/>
  <c r="C160" i="31"/>
  <c r="G159" i="31"/>
  <c r="F159" i="31"/>
  <c r="G158" i="31"/>
  <c r="F158" i="31"/>
  <c r="G157" i="31"/>
  <c r="F157" i="31"/>
  <c r="E156" i="31"/>
  <c r="F156" i="31" s="1"/>
  <c r="G156" i="31" s="1"/>
  <c r="D156" i="31"/>
  <c r="C156" i="31"/>
  <c r="F155" i="31"/>
  <c r="G155" i="31" s="1"/>
  <c r="F154" i="31"/>
  <c r="G154" i="31" s="1"/>
  <c r="E154" i="31"/>
  <c r="D154" i="31"/>
  <c r="C154" i="31"/>
  <c r="G153" i="31"/>
  <c r="F153" i="31"/>
  <c r="G152" i="31"/>
  <c r="F152" i="31"/>
  <c r="G151" i="31"/>
  <c r="F151" i="31"/>
  <c r="G150" i="31"/>
  <c r="F150" i="31"/>
  <c r="G149" i="31"/>
  <c r="F149" i="31"/>
  <c r="G148" i="31"/>
  <c r="F148" i="31"/>
  <c r="G147" i="31"/>
  <c r="F147" i="31"/>
  <c r="G146" i="31"/>
  <c r="F146" i="31"/>
  <c r="G145" i="31"/>
  <c r="F145" i="31"/>
  <c r="G144" i="31"/>
  <c r="F144" i="31"/>
  <c r="G143" i="31"/>
  <c r="F143" i="31"/>
  <c r="G142" i="31"/>
  <c r="F142" i="31"/>
  <c r="G141" i="31"/>
  <c r="F141" i="31"/>
  <c r="G140" i="31"/>
  <c r="F140" i="31"/>
  <c r="G139" i="31"/>
  <c r="F139" i="31"/>
  <c r="G138" i="31"/>
  <c r="F138" i="31"/>
  <c r="G137" i="31"/>
  <c r="F137" i="31"/>
  <c r="G136" i="31"/>
  <c r="F136" i="31"/>
  <c r="G135" i="31"/>
  <c r="F135" i="31"/>
  <c r="G134" i="31"/>
  <c r="F134" i="31"/>
  <c r="G133" i="31"/>
  <c r="F133" i="31"/>
  <c r="G132" i="31"/>
  <c r="F132" i="31"/>
  <c r="G131" i="31"/>
  <c r="F131" i="31"/>
  <c r="G130" i="31"/>
  <c r="F130" i="31"/>
  <c r="G129" i="31"/>
  <c r="F129" i="31"/>
  <c r="G128" i="31"/>
  <c r="F128" i="31"/>
  <c r="G127" i="31"/>
  <c r="F127" i="31"/>
  <c r="G126" i="31"/>
  <c r="F126" i="31"/>
  <c r="G125" i="31"/>
  <c r="F125" i="31"/>
  <c r="G124" i="31"/>
  <c r="F124" i="31"/>
  <c r="G123" i="31"/>
  <c r="F123" i="31"/>
  <c r="G122" i="31"/>
  <c r="F122" i="31"/>
  <c r="G121" i="31"/>
  <c r="F121" i="31"/>
  <c r="G120" i="31"/>
  <c r="F120" i="31"/>
  <c r="G119" i="31"/>
  <c r="F119" i="31"/>
  <c r="G118" i="31"/>
  <c r="F118" i="31"/>
  <c r="G117" i="31"/>
  <c r="F117" i="31"/>
  <c r="G116" i="31"/>
  <c r="F116" i="31"/>
  <c r="G115" i="31"/>
  <c r="F115" i="31"/>
  <c r="E114" i="31"/>
  <c r="D114" i="31"/>
  <c r="F114" i="31" s="1"/>
  <c r="G114" i="31" s="1"/>
  <c r="C114" i="31"/>
  <c r="F113" i="31"/>
  <c r="G113" i="31" s="1"/>
  <c r="F112" i="31"/>
  <c r="G112" i="31" s="1"/>
  <c r="F111" i="31"/>
  <c r="G111" i="31" s="1"/>
  <c r="F110" i="31"/>
  <c r="G110" i="31" s="1"/>
  <c r="F109" i="31"/>
  <c r="G109" i="31" s="1"/>
  <c r="F108" i="31"/>
  <c r="G108" i="31" s="1"/>
  <c r="F107" i="31"/>
  <c r="G107" i="31" s="1"/>
  <c r="F106" i="31"/>
  <c r="G106" i="31" s="1"/>
  <c r="F105" i="31"/>
  <c r="G105" i="31" s="1"/>
  <c r="F104" i="31"/>
  <c r="G104" i="31" s="1"/>
  <c r="F103" i="31"/>
  <c r="G103" i="31" s="1"/>
  <c r="F102" i="31"/>
  <c r="G102" i="31" s="1"/>
  <c r="F101" i="31"/>
  <c r="G101" i="31" s="1"/>
  <c r="F100" i="31"/>
  <c r="G100" i="31" s="1"/>
  <c r="F99" i="31"/>
  <c r="G99" i="31" s="1"/>
  <c r="F98" i="31"/>
  <c r="G98" i="31" s="1"/>
  <c r="F97" i="31"/>
  <c r="G97" i="31" s="1"/>
  <c r="F96" i="31"/>
  <c r="G96" i="31" s="1"/>
  <c r="F95" i="31"/>
  <c r="G95" i="31" s="1"/>
  <c r="F94" i="31"/>
  <c r="G94" i="31" s="1"/>
  <c r="F93" i="31"/>
  <c r="G93" i="31" s="1"/>
  <c r="F92" i="31"/>
  <c r="G92" i="31" s="1"/>
  <c r="F91" i="31"/>
  <c r="G91" i="31" s="1"/>
  <c r="F90" i="31"/>
  <c r="G90" i="31" s="1"/>
  <c r="F89" i="31"/>
  <c r="G89" i="31" s="1"/>
  <c r="F88" i="31"/>
  <c r="G88" i="31" s="1"/>
  <c r="F87" i="31"/>
  <c r="G87" i="31" s="1"/>
  <c r="F86" i="31"/>
  <c r="G86" i="31" s="1"/>
  <c r="F85" i="31"/>
  <c r="G85" i="31" s="1"/>
  <c r="E84" i="31"/>
  <c r="D84" i="31"/>
  <c r="F84" i="31" s="1"/>
  <c r="G84" i="31" s="1"/>
  <c r="C84" i="31"/>
  <c r="G83" i="31"/>
  <c r="F83" i="31"/>
  <c r="G82" i="31"/>
  <c r="F82" i="31"/>
  <c r="G81" i="31"/>
  <c r="F81" i="31"/>
  <c r="G80" i="31"/>
  <c r="F80" i="31"/>
  <c r="G79" i="31"/>
  <c r="F79" i="31"/>
  <c r="G78" i="31"/>
  <c r="F78" i="31"/>
  <c r="E77" i="31"/>
  <c r="D77" i="31"/>
  <c r="F77" i="31" s="1"/>
  <c r="G77" i="31" s="1"/>
  <c r="C77" i="31"/>
  <c r="F76" i="31"/>
  <c r="G76" i="31" s="1"/>
  <c r="F75" i="31"/>
  <c r="G75" i="31" s="1"/>
  <c r="F74" i="31"/>
  <c r="G74" i="31" s="1"/>
  <c r="F73" i="31"/>
  <c r="G73" i="31" s="1"/>
  <c r="F72" i="31"/>
  <c r="G72" i="31" s="1"/>
  <c r="F71" i="31"/>
  <c r="G71" i="31" s="1"/>
  <c r="F70" i="31"/>
  <c r="G70" i="31" s="1"/>
  <c r="F69" i="31"/>
  <c r="G69" i="31" s="1"/>
  <c r="F68" i="31"/>
  <c r="G68" i="31" s="1"/>
  <c r="F67" i="31"/>
  <c r="G67" i="31" s="1"/>
  <c r="F66" i="31"/>
  <c r="G66" i="31" s="1"/>
  <c r="F65" i="31"/>
  <c r="G65" i="31" s="1"/>
  <c r="F64" i="31"/>
  <c r="G64" i="31" s="1"/>
  <c r="E64" i="31"/>
  <c r="D64" i="31"/>
  <c r="C64" i="31"/>
  <c r="G63" i="31"/>
  <c r="F63" i="31"/>
  <c r="G62" i="31"/>
  <c r="F62" i="31"/>
  <c r="G61" i="31"/>
  <c r="F61" i="31"/>
  <c r="G60" i="31"/>
  <c r="F60" i="31"/>
  <c r="G59" i="31"/>
  <c r="F59" i="31"/>
  <c r="G58" i="31"/>
  <c r="F58" i="31"/>
  <c r="G57" i="31"/>
  <c r="F57" i="31"/>
  <c r="G56" i="31"/>
  <c r="F56" i="31"/>
  <c r="G55" i="31"/>
  <c r="F55" i="31"/>
  <c r="G54" i="31"/>
  <c r="F54" i="31"/>
  <c r="G53" i="31"/>
  <c r="F53" i="31"/>
  <c r="G52" i="31"/>
  <c r="F52" i="31"/>
  <c r="G51" i="31"/>
  <c r="F51" i="31"/>
  <c r="G50" i="31"/>
  <c r="F50" i="31"/>
  <c r="G49" i="31"/>
  <c r="F49" i="31"/>
  <c r="G48" i="31"/>
  <c r="F48" i="31"/>
  <c r="E47" i="31"/>
  <c r="F47" i="31" s="1"/>
  <c r="G47" i="31" s="1"/>
  <c r="D47" i="31"/>
  <c r="C47" i="31"/>
  <c r="F46" i="31"/>
  <c r="G46" i="31" s="1"/>
  <c r="F45" i="31"/>
  <c r="G45" i="31" s="1"/>
  <c r="E45" i="31"/>
  <c r="D45" i="31"/>
  <c r="C45" i="31"/>
  <c r="G44" i="31"/>
  <c r="F44" i="31"/>
  <c r="G43" i="31"/>
  <c r="F43" i="31"/>
  <c r="G42" i="31"/>
  <c r="F42" i="31"/>
  <c r="G41" i="31"/>
  <c r="F41" i="31"/>
  <c r="G40" i="31"/>
  <c r="F40" i="31"/>
  <c r="G39" i="31"/>
  <c r="F39" i="31"/>
  <c r="G38" i="31"/>
  <c r="F38" i="31"/>
  <c r="G37" i="31"/>
  <c r="F37" i="31"/>
  <c r="E36" i="31"/>
  <c r="F36" i="31" s="1"/>
  <c r="G36" i="31" s="1"/>
  <c r="D36" i="31"/>
  <c r="C36" i="31"/>
  <c r="C13" i="31" s="1"/>
  <c r="F35" i="31"/>
  <c r="G35" i="31" s="1"/>
  <c r="F34" i="31"/>
  <c r="G34" i="31" s="1"/>
  <c r="F33" i="31"/>
  <c r="G33" i="31" s="1"/>
  <c r="F32" i="31"/>
  <c r="G32" i="31" s="1"/>
  <c r="F31" i="31"/>
  <c r="G31" i="31" s="1"/>
  <c r="F30" i="31"/>
  <c r="G30" i="31" s="1"/>
  <c r="E29" i="31"/>
  <c r="D29" i="31"/>
  <c r="F29" i="31" s="1"/>
  <c r="G29" i="31" s="1"/>
  <c r="C29" i="31"/>
  <c r="G28" i="31"/>
  <c r="F28" i="31"/>
  <c r="G27" i="31"/>
  <c r="F27" i="31"/>
  <c r="G26" i="31"/>
  <c r="F26" i="31"/>
  <c r="G25" i="31"/>
  <c r="F25" i="31"/>
  <c r="G24" i="31"/>
  <c r="F24" i="31"/>
  <c r="G23" i="31"/>
  <c r="F23" i="31"/>
  <c r="G22" i="31"/>
  <c r="F22" i="31"/>
  <c r="G21" i="31"/>
  <c r="F21" i="31"/>
  <c r="G20" i="31"/>
  <c r="F20" i="31"/>
  <c r="G19" i="31"/>
  <c r="F19" i="31"/>
  <c r="G18" i="31"/>
  <c r="F18" i="31"/>
  <c r="G17" i="31"/>
  <c r="F17" i="31"/>
  <c r="E16" i="31"/>
  <c r="D16" i="31"/>
  <c r="F16" i="31" s="1"/>
  <c r="G16" i="31" s="1"/>
  <c r="C16" i="31"/>
  <c r="F15" i="31"/>
  <c r="G15" i="31" s="1"/>
  <c r="E14" i="31"/>
  <c r="D14" i="31"/>
  <c r="D13" i="31" s="1"/>
  <c r="F13" i="31" s="1"/>
  <c r="C14" i="31"/>
  <c r="E13" i="31"/>
  <c r="G13" i="31" l="1"/>
  <c r="F14" i="31"/>
  <c r="G14" i="31" s="1"/>
  <c r="D18" i="33" l="1"/>
  <c r="D10" i="33"/>
  <c r="D8" i="33" s="1"/>
  <c r="F62" i="32"/>
  <c r="F60" i="32"/>
  <c r="F55" i="32"/>
  <c r="F22" i="32"/>
  <c r="F18" i="32"/>
  <c r="F15" i="32"/>
  <c r="F13" i="32"/>
  <c r="F8" i="32" s="1"/>
  <c r="F10" i="32"/>
  <c r="E8" i="36" l="1"/>
  <c r="D8" i="36"/>
  <c r="C8" i="36"/>
  <c r="F8" i="36"/>
  <c r="C9" i="5" l="1"/>
  <c r="F17" i="8" l="1"/>
  <c r="E8" i="8"/>
  <c r="D8" i="8"/>
  <c r="C8" i="8"/>
  <c r="F8" i="8"/>
  <c r="F12" i="36" l="1"/>
  <c r="F11" i="36"/>
  <c r="F10" i="36"/>
  <c r="F9" i="36"/>
  <c r="F10" i="38" l="1"/>
  <c r="E10" i="38"/>
  <c r="C9" i="15" l="1"/>
  <c r="B9" i="15"/>
  <c r="C12" i="8" l="1"/>
  <c r="F15" i="8"/>
  <c r="F8" i="37" l="1"/>
  <c r="E8" i="37"/>
  <c r="D8" i="37"/>
  <c r="C11" i="35" s="1"/>
  <c r="C8" i="37"/>
  <c r="B11" i="35" s="1"/>
  <c r="E11" i="35" s="1"/>
  <c r="B10" i="35"/>
  <c r="D11" i="35"/>
  <c r="D10" i="35"/>
  <c r="C10" i="35"/>
  <c r="E10" i="35" l="1"/>
  <c r="C9" i="35"/>
  <c r="D9" i="35"/>
  <c r="B9" i="35"/>
  <c r="E9" i="35" l="1"/>
  <c r="C9" i="25" l="1"/>
  <c r="F18" i="8" l="1"/>
  <c r="F10" i="8" l="1"/>
  <c r="F11" i="8"/>
  <c r="F13" i="8"/>
  <c r="F14" i="8"/>
  <c r="C14" i="5"/>
  <c r="E9" i="8"/>
  <c r="F22" i="8"/>
  <c r="F21" i="8"/>
  <c r="F20" i="8"/>
  <c r="F19" i="8"/>
  <c r="E12" i="8"/>
  <c r="D12" i="8"/>
  <c r="D9" i="8"/>
  <c r="C9" i="8"/>
  <c r="B12" i="35" s="1"/>
  <c r="C10" i="5"/>
  <c r="B8" i="35" l="1"/>
  <c r="D12" i="35"/>
  <c r="D8" i="35" s="1"/>
  <c r="C12" i="35"/>
  <c r="C8" i="35" s="1"/>
  <c r="F12" i="8"/>
  <c r="F9" i="8"/>
  <c r="E8" i="35" l="1"/>
  <c r="E12" i="35"/>
</calcChain>
</file>

<file path=xl/sharedStrings.xml><?xml version="1.0" encoding="utf-8"?>
<sst xmlns="http://schemas.openxmlformats.org/spreadsheetml/2006/main" count="1107" uniqueCount="679">
  <si>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</si>
  <si>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</si>
  <si>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</si>
  <si>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</si>
  <si>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</si>
  <si>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</si>
  <si>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</si>
  <si>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</si>
  <si>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</si>
  <si>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</si>
  <si>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</si>
  <si>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</si>
  <si>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</si>
  <si>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</si>
  <si>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</si>
  <si>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</si>
  <si>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</si>
  <si>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</si>
  <si>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</si>
  <si>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</si>
  <si>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</si>
  <si>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</si>
  <si>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</si>
  <si>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</si>
  <si>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</si>
  <si>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</si>
  <si>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</si>
  <si>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</si>
  <si>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</si>
  <si>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</si>
  <si>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Secretaría de Gobernación</t>
  </si>
  <si>
    <t>Instituto Nacional para el Federalismo y el Desarrollo Municipal</t>
  </si>
  <si>
    <t>Prevención y Readaptación Social</t>
  </si>
  <si>
    <t>Tribunal Federal de Conciliación y Arbitraje</t>
  </si>
  <si>
    <t>Secretaría General del Consejo Nacional de Población</t>
  </si>
  <si>
    <t>Centro Nacional de Prevención de Desastres</t>
  </si>
  <si>
    <t>Instituto Nacional de Migración</t>
  </si>
  <si>
    <t>Coordinación General de la Comisión Mexicana de Ayuda a Refugiados</t>
  </si>
  <si>
    <t>Centro de Producción de Programas Informativos y Especiales</t>
  </si>
  <si>
    <t>Coordinación Nacional Antisecuestro</t>
  </si>
  <si>
    <t>Coordinación para la Atención Integral de la Migración en la Frontera Sur</t>
  </si>
  <si>
    <t>Comisión Nacional para Prevenir y Erradicar la Violencia Contra las Mujeres</t>
  </si>
  <si>
    <t>Secretariado Ejecutivo del Sistema Nacional de Seguridad Pública</t>
  </si>
  <si>
    <t>Archivo General de la Nación</t>
  </si>
  <si>
    <t>Consejo Nacional para Prevenir la Discriminación</t>
  </si>
  <si>
    <t>05</t>
  </si>
  <si>
    <t>RELACIONES EXTERIORES</t>
  </si>
  <si>
    <t>Secretaría de Relaciones Exteriores</t>
  </si>
  <si>
    <t>Sección Mexicana de la Comisión Internacional de Límites y Aguas entre México y Estados Unidos</t>
  </si>
  <si>
    <t>Secciones Mexicanas de las Comisiones Internacionales de Límites y Aguas entre México y Guatemala, y entre México y Belize</t>
  </si>
  <si>
    <t>Instituto Matías Romero</t>
  </si>
  <si>
    <t>Instituto de los Mexicanos en el Exterior</t>
  </si>
  <si>
    <t>Agencia Mexicana de Cooperación Internacional para el Desarrollo</t>
  </si>
  <si>
    <t>06</t>
  </si>
  <si>
    <t>HACIENDA Y CRÉDITO PÚBLICO</t>
  </si>
  <si>
    <t>Secretaría de Hacienda y Crédito Público</t>
  </si>
  <si>
    <t>Instituto de Administración y Avalúos de Bienes Nacionales</t>
  </si>
  <si>
    <t>Comisión Nacional Bancaria y de Valores</t>
  </si>
  <si>
    <t>Comisión Nacional de Seguros y Fianzas</t>
  </si>
  <si>
    <t>Comisión Nacional del Sistema de Ahorro para el Retiro</t>
  </si>
  <si>
    <t>Servicio de Administración Tributaria</t>
  </si>
  <si>
    <t>Comisión Nacional para la Protección y Defensa de los Usuarios de Servicios Financieros</t>
  </si>
  <si>
    <t>07</t>
  </si>
  <si>
    <t>DEFENSA NACIONAL</t>
  </si>
  <si>
    <t>Secretaría de la Defensa Nacional</t>
  </si>
  <si>
    <t>08</t>
  </si>
  <si>
    <t>Servicio Nacional de Sanidad, Inocuidad y Calidad Agroalimentaria</t>
  </si>
  <si>
    <t>Servicio Nacional de Inspección y Certificación de Semillas</t>
  </si>
  <si>
    <t>Colegio Superior Agropecuario del Estado de Guerrero</t>
  </si>
  <si>
    <t>Agencia de Servicios a la Comercialización y Desarrollo de Mercados Agropecuarios</t>
  </si>
  <si>
    <t>Servicio de Información Agroalimentaria y Pesquera</t>
  </si>
  <si>
    <t>Comisión Nacional de Acuacultura y Pesca</t>
  </si>
  <si>
    <t>Universidad Autónoma Chapingo</t>
  </si>
  <si>
    <t>Comité Nacional para el Desarrollo Sustentable de la Caña de Azúcar</t>
  </si>
  <si>
    <t>Fideicomiso de Riesgo Compartido</t>
  </si>
  <si>
    <t>Fondo de Empresas Expropiadas del Sector Azucarero</t>
  </si>
  <si>
    <t>Instituto Nacional para el Desarrollo de Capacidades del Sector Rural, A.C.</t>
  </si>
  <si>
    <t>Colegio de Postgraduados</t>
  </si>
  <si>
    <t>Comisión Nacional de las Zonas Áridas</t>
  </si>
  <si>
    <t>Instituto Nacional de Investigaciones Forestales, Agrícolas y Pecuarias</t>
  </si>
  <si>
    <t>Instituto Nacional de Pesca y Acuacultura</t>
  </si>
  <si>
    <t>09</t>
  </si>
  <si>
    <t>COMUNICACIONES Y TRANSPORTES</t>
  </si>
  <si>
    <t>Secretaría de Comunicaciones y Transportes</t>
  </si>
  <si>
    <t>Instituto Mexicano del Transporte</t>
  </si>
  <si>
    <t>Servicios a la Navegación en el Espacio Aéreo Mexicano</t>
  </si>
  <si>
    <t>Agencia Reguladora del Transporte Ferroviario</t>
  </si>
  <si>
    <t>Administración Portuaria Integral de Puerto Madero, S.A. de C.V.</t>
  </si>
  <si>
    <t>Ferrocarril del Istmo de Tehuantepec, S.A. de C.V.</t>
  </si>
  <si>
    <t>Organismo Promotor de Inversiones en Telecomunicaciones</t>
  </si>
  <si>
    <t>Fideicomiso de Formación y Capacitación para el Personal de la Marina Mercante Nacional</t>
  </si>
  <si>
    <t>Agencia Espacial Mexicana</t>
  </si>
  <si>
    <t>Grupo Aeroportuario de la Ciudad de México, S.A. de C.V.</t>
  </si>
  <si>
    <t>10</t>
  </si>
  <si>
    <t>ECONOMÍA</t>
  </si>
  <si>
    <t>Secretaría de Economía</t>
  </si>
  <si>
    <t>Instituto Nacional del Emprendedor</t>
  </si>
  <si>
    <t>Centro Nacional de Metrología</t>
  </si>
  <si>
    <t>Procuraduría Federal del Consumidor</t>
  </si>
  <si>
    <t>Servicio Geológico Mexicano</t>
  </si>
  <si>
    <t>11</t>
  </si>
  <si>
    <t>EDUCACIÓN PÚBLICA</t>
  </si>
  <si>
    <t>Secretaría de Educación Pública</t>
  </si>
  <si>
    <t>Universidad Pedagógica Nacional</t>
  </si>
  <si>
    <t>Instituto Politécnico Nacional</t>
  </si>
  <si>
    <t>XE-IPN Canal 11</t>
  </si>
  <si>
    <t>Comisión de Apelación y Arbitraje del Deporte</t>
  </si>
  <si>
    <t>Universidad Abierta y a Distancia de México</t>
  </si>
  <si>
    <t>Coordinación Nacional del Servicio Profesional Docente</t>
  </si>
  <si>
    <t>Tecnológico Nacional de México</t>
  </si>
  <si>
    <t>Coordinación General @prende.mx</t>
  </si>
  <si>
    <t>Fondo de Cultura Económica</t>
  </si>
  <si>
    <t>Universidad Autónoma Metropolitana</t>
  </si>
  <si>
    <t>Universidad Nacional Autónoma de México</t>
  </si>
  <si>
    <t>Centro de Enseñanza Técnica Industrial</t>
  </si>
  <si>
    <t>Centro de Investigación y de Estudios Avanzados del Instituto Politécnico Nacional</t>
  </si>
  <si>
    <t>Colegio de Bachilleres</t>
  </si>
  <si>
    <t>Colegio Nacional de Educación Profesional Técnica</t>
  </si>
  <si>
    <t>Comisión de Operación y Fomento de Actividades Académicas del Instituto Politécnico Nacional</t>
  </si>
  <si>
    <t>Comisión Nacional de Cultura Física y Deporte</t>
  </si>
  <si>
    <t>Comisión Nacional de Libros de Texto Gratuitos</t>
  </si>
  <si>
    <t>Consejo Nacional de Fomento Educativo</t>
  </si>
  <si>
    <t>El Colegio de México, A.C.</t>
  </si>
  <si>
    <t>Fideicomiso de los Sistemas Normalizado de Competencia Laboral y de Certificación de Competencia Laboral</t>
  </si>
  <si>
    <t>Instituto Nacional para la Educación de los Adultos</t>
  </si>
  <si>
    <t>Instituto Nacional de la Infraestructura Física Educativa</t>
  </si>
  <si>
    <t>Instituto Mexicano de la Radio</t>
  </si>
  <si>
    <t>Patronato de Obras e Instalaciones del Instituto Politécnico Nacional</t>
  </si>
  <si>
    <t>Universidad Autónoma Agraria Antonio Narro</t>
  </si>
  <si>
    <t>12</t>
  </si>
  <si>
    <t>SALUD</t>
  </si>
  <si>
    <t>Secretaría de Salud</t>
  </si>
  <si>
    <t>Administración del Patrimonio de la Beneficencia Pública</t>
  </si>
  <si>
    <t>Centro Nacional de la Transfusión Sanguínea</t>
  </si>
  <si>
    <t>Centro Nacional para la Prevención y el Control del VIH/SIDA</t>
  </si>
  <si>
    <t>Centro Nacional de Equidad de Género y Salud Reproductiva</t>
  </si>
  <si>
    <t>Comisión Nacional de Arbitraje Médico</t>
  </si>
  <si>
    <t>Servicios de Atención Psiquiátrica</t>
  </si>
  <si>
    <t>Centro Nacional de Programas Preventivos y Control de Enfermedades</t>
  </si>
  <si>
    <t>Centro Nacional de Trasplantes</t>
  </si>
  <si>
    <t>Centro Nacional para la Salud de la Infancia y la Adolescencia</t>
  </si>
  <si>
    <t>Comisión Federal para la Protección contra Riesgos Sanitarios</t>
  </si>
  <si>
    <t>Centro Nacional de Excelencia Tecnológica en Salud</t>
  </si>
  <si>
    <t>Comisión Nacional de Protección Social en Salud</t>
  </si>
  <si>
    <t>Comisión Nacional de Bioética</t>
  </si>
  <si>
    <t>Comisión Nacional contra las Adicciones</t>
  </si>
  <si>
    <t>Centro Regional de Alta Especialidad de Chiapas</t>
  </si>
  <si>
    <t>Instituto Nacional de Psiquiatría Ramón de la Fuente Muñiz</t>
  </si>
  <si>
    <t>Centros de Integración Juvenil, A.C.</t>
  </si>
  <si>
    <t>Hospital Juárez de México</t>
  </si>
  <si>
    <t>Hospital General "Dr. Manuel Gea González"</t>
  </si>
  <si>
    <t>Hospital General de México "Dr. Eduardo Liceaga"</t>
  </si>
  <si>
    <t>Hospital Infantil de México Federico Gómez</t>
  </si>
  <si>
    <t>Hospital Regional de Alta Especialidad del Bajío</t>
  </si>
  <si>
    <t>Hospital Regional de Alta Especialidad de Oaxaca</t>
  </si>
  <si>
    <t>Hospital Regional de Alta Especialidad de la Península de Yucatán</t>
  </si>
  <si>
    <t>Hospital Regional de Alta Especialidad de Ciudad Victoria "Bicentenario 2010"</t>
  </si>
  <si>
    <t>Hospital Regional de Alta Especialidad de Ixtapaluca</t>
  </si>
  <si>
    <t>Instituto Nacional de Cancerología</t>
  </si>
  <si>
    <t>Instituto Nacional de Cardiología Ignacio Chávez</t>
  </si>
  <si>
    <t>Instituto Nacional de Enfermedades Respiratorias Ismael Cosío Villegas</t>
  </si>
  <si>
    <t>Instituto Nacional de Geriatría</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</si>
  <si>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</si>
  <si>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</si>
  <si>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</si>
  <si>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</si>
  <si>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</si>
  <si>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 Luis Guillermo Ibarra Ibarra</t>
  </si>
  <si>
    <t>Instituto Nacional de Salud Pública</t>
  </si>
  <si>
    <t>Sistema Nacional para el Desarrollo Integral de la Familia</t>
  </si>
  <si>
    <t>MARINA</t>
  </si>
  <si>
    <t>Secretaría de Marina</t>
  </si>
  <si>
    <t>TRABAJO Y PREVISIÓN SOCIAL</t>
  </si>
  <si>
    <t>Secretaría del Trabajo y Previsión Social</t>
  </si>
  <si>
    <t>Procuraduría Federal de la Defensa del Trabajo</t>
  </si>
  <si>
    <t>Comisión Nacional de los Salarios Mínimos</t>
  </si>
  <si>
    <t>DESARROLLO AGRARIO, TERRITORIAL Y URBANO</t>
  </si>
  <si>
    <t>Secretaría de Desarrollo Agrario, Territorial y Urbano</t>
  </si>
  <si>
    <t>Registro Agrario Nacional</t>
  </si>
  <si>
    <t>Comisión Nacional de Vivienda</t>
  </si>
  <si>
    <t>Instituto Nacional del Suelo Sustentable</t>
  </si>
  <si>
    <t>Procuraduría Agraria</t>
  </si>
  <si>
    <t>MEDIO AMBIENTE Y RECURSOS NATURALES</t>
  </si>
  <si>
    <t>Secretaría del Medio Ambiente y Recursos Naturales</t>
  </si>
  <si>
    <t>Comisión Nacional del Agua</t>
  </si>
  <si>
    <t>Procuraduría Federal de Protección al Ambiente</t>
  </si>
  <si>
    <t>Comisión Nacional de Áreas Naturales Protegidas</t>
  </si>
  <si>
    <t>Agencia Nacional de Seguridad Industrial y de Protección al Medio Ambiente del Sector Hidrocarburos  </t>
  </si>
  <si>
    <t>Comisión Nacional Forestal</t>
  </si>
  <si>
    <t>Instituto Mexicano de Tecnología del Agua</t>
  </si>
  <si>
    <t>Instituto Nacional de Ecología y Cambio Climático</t>
  </si>
  <si>
    <t>ENERGÍA</t>
  </si>
  <si>
    <t>Secretaría de Energía</t>
  </si>
  <si>
    <t>Comisión Nacional de Seguridad Nuclear y Salvaguardias</t>
  </si>
  <si>
    <t>Comisión Nacional para el Uso Eficiente de la Energía</t>
  </si>
  <si>
    <t>Instituto Nacional de Electricidad y Energías Limpias</t>
  </si>
  <si>
    <t>Instituto Nacional de Investigaciones Nucleares</t>
  </si>
  <si>
    <t>Instituto Nacional de Desarrollo Social</t>
  </si>
  <si>
    <t>Instituto Nacional de la Economía Social</t>
  </si>
  <si>
    <t>Instituto Nacional de las Personas Adultas Mayores</t>
  </si>
  <si>
    <t>Consejo Nacional de Evaluación de la Política de Desarrollo Social</t>
  </si>
  <si>
    <t>Consejo Nacional para el Desarrollo y la Inclusión de las Personas con Discapacidad</t>
  </si>
  <si>
    <t>Instituto Mexicano de la Juventud</t>
  </si>
  <si>
    <t>Fondo Nacional para el Fomento de las Artesanías</t>
  </si>
  <si>
    <t>TURISMO</t>
  </si>
  <si>
    <t>Secretaría de Turismo</t>
  </si>
  <si>
    <t>Instituto de Competitividad Turística</t>
  </si>
  <si>
    <t>Corporación de Servicios al Turista Ángeles Verdes</t>
  </si>
  <si>
    <t>Fondo Nacional de Fomento al Turismo</t>
  </si>
  <si>
    <t>FUNCIÓN PÚBLICA</t>
  </si>
  <si>
    <t>Secretaría de la Función Pública</t>
  </si>
  <si>
    <t>TRIBUNALES AGRARIOS</t>
  </si>
  <si>
    <t>Tribunales Agrarios</t>
  </si>
  <si>
    <t>APORTACIONES FEDERALES PARA ENTIDADES FEDERATIVAS Y MUNICIPIOS</t>
  </si>
  <si>
    <t>FASSA</t>
  </si>
  <si>
    <t>FONE</t>
  </si>
  <si>
    <t>FAETA</t>
  </si>
  <si>
    <t>CONSEJERÍA JURÍDICA DEL EJECUTIVO FEDERAL</t>
  </si>
  <si>
    <t>Consejería Jurídica del Ejecutivo Federal</t>
  </si>
  <si>
    <t>CONSEJO NACIONAL DE CIENCIA Y TECNOLOGÍA</t>
  </si>
  <si>
    <t>Centro de Investigación en Matemáticas, A.C.</t>
  </si>
  <si>
    <t>Centro de Investigación en Materiales Avanzados, S.C.</t>
  </si>
  <si>
    <t>CIATEC, A.C. "Centro de Innovación Aplicada en Tecnologías Competitivas"</t>
  </si>
  <si>
    <t>Centro de Investigación y Asistencia en Tecnología y Diseño del Estado de Jalisco, A.C.</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</si>
  <si>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</si>
  <si>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</si>
  <si>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</si>
  <si>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</si>
  <si>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Óptica, A.C.</t>
  </si>
  <si>
    <t>Centro de Investigación en Química Aplicada</t>
  </si>
  <si>
    <t>Centro de Investigaciones y Estudios Superiores en Antropología Social</t>
  </si>
  <si>
    <t>CIATEQ, A.C. Centro de Tecnología Avanzada</t>
  </si>
  <si>
    <t>El Colegio de la Frontera Norte, A.C.</t>
  </si>
  <si>
    <t>El Colegio de la Frontera Sur</t>
  </si>
  <si>
    <t>El Colegio de Michoacán, A.C.</t>
  </si>
  <si>
    <t>El Colegio de San Luis, A.C.</t>
  </si>
  <si>
    <t>Instituto de Ecología, A.C.</t>
  </si>
  <si>
    <t>Instituto de Investigaciones "Dr. José María Luis Mora"</t>
  </si>
  <si>
    <t>Instituto Nacional de Astrofísica, Óptica y Electrónica</t>
  </si>
  <si>
    <t>Instituto Potosino de Investigación Científica y Tecnológica, A.C.</t>
  </si>
  <si>
    <t>Centro de Ingeniería y Desarrollo Industrial</t>
  </si>
  <si>
    <t>Centro de Investigación Científica y de Educación Superior de Ensenada, Baja California</t>
  </si>
  <si>
    <t>Centro de Investigación en Alimentación y Desarrollo, A.C.</t>
  </si>
  <si>
    <t>COMISIÓN REGULADORA DE ENERGÍA</t>
  </si>
  <si>
    <t>Comisión Reguladora de Energía</t>
  </si>
  <si>
    <t>COMISIÓN NACIONAL DE HIDROCARBUROS</t>
  </si>
  <si>
    <t>Comisión Nacional de Hidrocarburos</t>
  </si>
  <si>
    <t>ENTIDADES NO SECTORIZADAS</t>
  </si>
  <si>
    <t>Notimex, Agencia de Noticias del Estado Mexicano</t>
  </si>
  <si>
    <t>Procuraduría de la Defensa del Contribuyente</t>
  </si>
  <si>
    <t>Comisión Ejecutiva de Atención a Víctimas</t>
  </si>
  <si>
    <t>Sistema Público de Radiodifusión del Estado Mexicano</t>
  </si>
  <si>
    <t>Secretaría Ejecutiva del Sistema Nacional Anticorrupción</t>
  </si>
  <si>
    <t>Instituto Nacional de las Mujeres</t>
  </si>
  <si>
    <t>CULTURA</t>
  </si>
  <si>
    <t>Secretaría de Cultura</t>
  </si>
  <si>
    <t>Instituto Nacional de Antropología e Historia</t>
  </si>
  <si>
    <t>Instituto Nacional de Bellas Artes y Literatura</t>
  </si>
  <si>
    <t>Compañía Operadora del Centro Cultural y Turístico de Tijuana, S.A. de C.V.</t>
  </si>
  <si>
    <t>Fideicomiso para la Cineteca Nacional</t>
  </si>
  <si>
    <t>Instituto Nacional de Lenguas Indígenas</t>
  </si>
  <si>
    <t>Televisión Metropolitana S.A. de C.V.</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</si>
  <si>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</si>
  <si>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</si>
  <si>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</si>
  <si>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</si>
  <si>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</si>
  <si>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</si>
  <si>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</si>
  <si>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</si>
  <si>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</si>
  <si>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</si>
  <si>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</si>
  <si>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</si>
  <si>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</si>
  <si>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Ramo/Entidad</t>
  </si>
  <si>
    <t>5 Relaciones Exteriores</t>
  </si>
  <si>
    <t>6 Hacienda y Crédito Público</t>
  </si>
  <si>
    <t>9 Comunicaciones y Transportes</t>
  </si>
  <si>
    <t>Autoridad Educativa Federal en la Ciudad de México</t>
  </si>
  <si>
    <t>Consejo Nacional de Ciencia y Tecnología</t>
  </si>
  <si>
    <t>Instituto Nacional de Estudios Históricos de las Revoluciones de México </t>
  </si>
  <si>
    <t>Instituto Mexicano de Cinematografía </t>
  </si>
  <si>
    <t>Ramo</t>
  </si>
  <si>
    <t>Denominación</t>
  </si>
  <si>
    <t>Gobernación</t>
  </si>
  <si>
    <t>Relaciones Exteriores</t>
  </si>
  <si>
    <t>Hacienda y Crédito Público</t>
  </si>
  <si>
    <t>Defensa Nacional</t>
  </si>
  <si>
    <t>Comunicaciones y Transportes</t>
  </si>
  <si>
    <t>Educación Pública</t>
  </si>
  <si>
    <t>Salud</t>
  </si>
  <si>
    <t>Marina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</si>
  <si>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</si>
  <si>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</si>
  <si>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</si>
  <si>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</si>
  <si>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</si>
  <si>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</si>
  <si>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</si>
  <si>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Fuente: Poderes Legislativo y Judicial y Entes autónomos.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</si>
  <si>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</si>
  <si>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</si>
  <si>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</si>
  <si>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r>
      <t xml:space="preserve">Total </t>
    </r>
    <r>
      <rPr>
        <b/>
        <vertAlign val="superscript"/>
        <sz val="10"/>
        <color theme="0"/>
        <rFont val="Montserrat"/>
      </rPr>
      <t>1_/</t>
    </r>
  </si>
  <si>
    <t>Aprobado
Anual</t>
  </si>
  <si>
    <t>Modificado
Anual</t>
  </si>
  <si>
    <t>n.a.</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</si>
  <si>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</si>
  <si>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</si>
  <si>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</si>
  <si>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</si>
  <si>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</si>
  <si>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</si>
  <si>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</si>
  <si>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</si>
  <si>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</si>
  <si>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</si>
  <si>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</si>
  <si>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</si>
  <si>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</si>
  <si>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</si>
  <si>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</si>
  <si>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</si>
  <si>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X</t>
  </si>
  <si>
    <t>Otras erogaciones determinadas en cantidad específica en las leyes.</t>
  </si>
  <si>
    <t>Pensiones y Jubilaciones</t>
  </si>
  <si>
    <t>Ramos Administrativos</t>
  </si>
  <si>
    <t>Función Pública</t>
  </si>
  <si>
    <t>Ramo / Entidad / Unidad Responsable</t>
  </si>
  <si>
    <t>Anual a</t>
  </si>
  <si>
    <t>(3) = (2/1)</t>
  </si>
  <si>
    <t>Programable</t>
  </si>
  <si>
    <t>Sector central</t>
  </si>
  <si>
    <t>Órganos Desconcentrados</t>
  </si>
  <si>
    <t>D00</t>
  </si>
  <si>
    <t>G00</t>
  </si>
  <si>
    <t>N00</t>
  </si>
  <si>
    <t>Q00</t>
  </si>
  <si>
    <t>Comisión Nacional de Búsqueda de Personas</t>
  </si>
  <si>
    <t>Entidades apoyadas</t>
  </si>
  <si>
    <t>B00</t>
  </si>
  <si>
    <t>VUY</t>
  </si>
  <si>
    <t>Radio Educación </t>
  </si>
  <si>
    <t>Instituto Nacional del Derecho de Autor </t>
  </si>
  <si>
    <t>Centro de Capacitación Cinematográfica, A.C. </t>
  </si>
  <si>
    <t>Empresas Productivas del Estado</t>
  </si>
  <si>
    <r>
      <t>Variación %</t>
    </r>
    <r>
      <rPr>
        <b/>
        <vertAlign val="superscript"/>
        <sz val="10"/>
        <color theme="0"/>
        <rFont val="Montserrat"/>
      </rPr>
      <t xml:space="preserve"> 2_/</t>
    </r>
  </si>
  <si>
    <t xml:space="preserve">Informes sobre la Situación Económica,
las Finanzas Públicas y la Deuda Pública </t>
  </si>
  <si>
    <t>Nivel
Institucional</t>
  </si>
  <si>
    <t>Calendario</t>
  </si>
  <si>
    <t>Porcentaje del PIB</t>
  </si>
  <si>
    <t>Pagado</t>
  </si>
  <si>
    <t>Gobierno Federal</t>
  </si>
  <si>
    <r>
      <t>Pagado</t>
    </r>
    <r>
      <rPr>
        <b/>
        <vertAlign val="superscript"/>
        <sz val="10"/>
        <color theme="0"/>
        <rFont val="Montserrat"/>
      </rPr>
      <t xml:space="preserve"> p_/</t>
    </r>
  </si>
  <si>
    <t>n.d.</t>
  </si>
  <si>
    <t>AGRICULTURA Y DESARROLLO RURAL</t>
  </si>
  <si>
    <t>Secretaría de Agricultura y Desarrollo Rural</t>
  </si>
  <si>
    <t>Comisión Nacional de Mejora Regulatoria</t>
  </si>
  <si>
    <t>BIENESTAR</t>
  </si>
  <si>
    <t>Secretaría de Bienestar</t>
  </si>
  <si>
    <t>AUTORIDAD EDUCATIVA FEDERAL EN LA CIUDAD DE MÉXICO</t>
  </si>
  <si>
    <t>Centro de Investigación en Ciencias de Información Geoespacial, A.C.</t>
  </si>
  <si>
    <t>Instituto Nacional de los Pueblos Indígenas</t>
  </si>
  <si>
    <t>Dependencia /Entidad que otorga</t>
  </si>
  <si>
    <t>Nombre o razón social del beneficiario</t>
  </si>
  <si>
    <t>Fin específico</t>
  </si>
  <si>
    <t>Partida a la que se carga el monto otorgado</t>
  </si>
  <si>
    <t>Asociación Nacional de Organismos de Fiscalización Superior y Control Gubernamental, A.C. (ASOFIS)</t>
  </si>
  <si>
    <t>Pagar cuota anual por concepto de membresía de la Auditoría Superior de la Federación como miembro de la ASOFIS.</t>
  </si>
  <si>
    <t>Fundación UNAM, A.C.</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</si>
  <si>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</si>
  <si>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</si>
  <si>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</si>
  <si>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Educación</t>
  </si>
  <si>
    <t>Agricultura y Desarrollo Rural</t>
  </si>
  <si>
    <t>J3L</t>
  </si>
  <si>
    <t>Bienestar</t>
  </si>
  <si>
    <r>
      <rPr>
        <vertAlign val="superscript"/>
        <sz val="8"/>
        <color theme="1"/>
        <rFont val="Montserrat"/>
      </rPr>
      <t>p_/</t>
    </r>
    <r>
      <rPr>
        <sz val="8"/>
        <color theme="1"/>
        <rFont val="Montserrat"/>
      </rPr>
      <t xml:space="preserve"> Cifras preliminares.
Las sumas pueden no coincidir, debido al redondeo de las cifras.
Fuente: Secretaría de Hacienda y Crédito Público.</t>
    </r>
  </si>
  <si>
    <t>Cultura</t>
  </si>
  <si>
    <t>4 Secretaría de Gobernación</t>
  </si>
  <si>
    <t>13 Marina</t>
  </si>
  <si>
    <t>23 Provisiones Salariales y Económicas</t>
  </si>
  <si>
    <t>Provisiones Salariales y Económicas</t>
  </si>
  <si>
    <t>27 Función Pública</t>
  </si>
  <si>
    <r>
      <t>Comisión Federal de Competencia Económica</t>
    </r>
    <r>
      <rPr>
        <b/>
        <vertAlign val="superscript"/>
        <sz val="10"/>
        <color theme="1"/>
        <rFont val="Montserrat"/>
      </rPr>
      <t xml:space="preserve"> 1_/</t>
    </r>
  </si>
  <si>
    <t xml:space="preserve">Asociación Mexicana de Impartidores de Justicia, A.C. (AMIJ) </t>
  </si>
  <si>
    <t>Federación Mexicana de Bádminton, A.C.</t>
  </si>
  <si>
    <r>
      <t xml:space="preserve">Nota: Las sumas parciales pueden no coincidir con los totales debido al redondeo de las cifras.
</t>
    </r>
    <r>
      <rPr>
        <vertAlign val="superscript"/>
        <sz val="9"/>
        <color theme="1"/>
        <rFont val="Montserrat"/>
      </rPr>
      <t xml:space="preserve">1_/ </t>
    </r>
    <r>
      <rPr>
        <sz val="9"/>
        <color theme="1"/>
        <rFont val="Montserrat"/>
      </rPr>
      <t>Incluye ingresos excedentes por derechos, art. 77 y 77A de la Ley Federal de Derechos.
Fuente: Poderes, Entes autónomos e Instituto Mexicano del Seguro Social.</t>
    </r>
  </si>
  <si>
    <t>Nota: Las sumas pueden no coincidir debido al redondeo de las cifras.
Fuente: Secretaría de Hacienda y Crédito Público.</t>
  </si>
  <si>
    <t>K00</t>
  </si>
  <si>
    <t>E00</t>
  </si>
  <si>
    <t>I6U</t>
  </si>
  <si>
    <t>Servicio Postal Mexicano</t>
  </si>
  <si>
    <t>Telecomunicaciones de México</t>
  </si>
  <si>
    <t>Economía</t>
  </si>
  <si>
    <t>MDA</t>
  </si>
  <si>
    <t>Desarrollo Agrario, Territorial y Urbano</t>
  </si>
  <si>
    <t>Seguridad y Protección Ciudadana</t>
  </si>
  <si>
    <t>Ramos Autónomos</t>
  </si>
  <si>
    <t>H00</t>
  </si>
  <si>
    <t>I00</t>
  </si>
  <si>
    <t>Secretaría Ejecutiva del Sistema Nacional de Protección Integral de Niñas, Niños y Adolescentes</t>
  </si>
  <si>
    <t>Instituto de Administración de Bienes y Activos</t>
  </si>
  <si>
    <t>Organismo Coordinador de las Universidades para el Bienestar Benito Juárez García</t>
  </si>
  <si>
    <t>Turismo</t>
  </si>
  <si>
    <t>Policía Federal</t>
  </si>
  <si>
    <t>Servicio de Protección Federal</t>
  </si>
  <si>
    <t>Centro Nacional de Inteligencia</t>
  </si>
  <si>
    <t>Entidades no Sectorizadas</t>
  </si>
  <si>
    <t>SEGURIDAD Y PROTECCIÓN CIUDADANA</t>
  </si>
  <si>
    <t>Secretaría de Seguridad y Protección Ciudadana</t>
  </si>
  <si>
    <t>Guardia Nacional</t>
  </si>
  <si>
    <t>Importe</t>
  </si>
  <si>
    <t>DONATIVOS OTORGADOS</t>
  </si>
  <si>
    <t>QDV</t>
  </si>
  <si>
    <t>W3N</t>
  </si>
  <si>
    <t>Primer Trimestre de 2020</t>
  </si>
  <si>
    <t>En términos del Artículo 17, último párrafo, del Decreto de Presupuesto de Egresos de la Federación 2020</t>
  </si>
  <si>
    <t>Impacto del Incremento Salarial Autorizado en el Presupuesto Regularizable PEF 2020</t>
  </si>
  <si>
    <t>Presupuesto Regularizable PEF 2020 (*)</t>
  </si>
  <si>
    <t>Coordinación Nacional de Becas para el Bienestar Benito Juárez</t>
  </si>
  <si>
    <t>Corredor Interoceánico del Istmo de Tehuantepec</t>
  </si>
  <si>
    <t>Comisión Nacional para la Mejora Continua de la Educación</t>
  </si>
  <si>
    <t>1 Poder Legislativo</t>
  </si>
  <si>
    <t>Coordinación General de Puertos y Marina Mercante</t>
  </si>
  <si>
    <t>Apoyar la operación y funcionamiento del programa de Becas de excelencia académica “Generación Centenario 2017”, “Generación Supremacía Constitucional 2018” y "Generación de la Autonomía 2019"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</si>
  <si>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Realizar acciones a favor de la impartición de justicia y del cumplimiento de la garantía jurisdiccional prevista en el artículo 17 de la Constitución Política de los Estados Unidos Mexicano, en lo particular para el cumplimiento de objetivos contenidos en el Proyecto denominado "Acciones de mejora para la Impartición de Justicia en México. Plan 2020".</t>
  </si>
  <si>
    <t>Patronato del Festival Internacional de Cine en Guadalajara, A.C., Universidad de Guadalajara</t>
  </si>
  <si>
    <t xml:space="preserve">Apoyar la realización del proyecto Festival Internacional de Cine en Guadalajara – Edición 35 (FICG35), el cual a través de su programación cinematográfica, actividades de formación y de conferencias magistrales con los creadores y el talento de la cinematografía, brindan la oportunidad al público y a la sociedad de acercarse al cine mexicano de calidad y con aquellos que lo producen. </t>
  </si>
  <si>
    <t>Federación Mexicana de Polo, A.C.</t>
  </si>
  <si>
    <t>Federación Mexicana de Rodeo, A.C.</t>
  </si>
  <si>
    <t>Fiscalía General de la República</t>
  </si>
  <si>
    <t>-o-</t>
  </si>
  <si>
    <t>A2M</t>
  </si>
  <si>
    <t>U00</t>
  </si>
  <si>
    <t>QCW</t>
  </si>
  <si>
    <t>AYH</t>
  </si>
  <si>
    <r>
      <t xml:space="preserve">Nota: Las sumas parciales pueden no coincidir con los totales debido al redondeo de las cifras.
</t>
    </r>
    <r>
      <rPr>
        <vertAlign val="superscript"/>
        <sz val="9"/>
        <color theme="1"/>
        <rFont val="Montserrat"/>
      </rPr>
      <t>1_/</t>
    </r>
    <r>
      <rPr>
        <sz val="9"/>
        <color theme="1"/>
        <rFont val="Montserrat"/>
      </rPr>
      <t xml:space="preserve"> Corresponde a las autorizaciones emitidas, en los términos de las disposiciones aplicables.
Fuente: Secretaría de Hacienda y Crédito Público.</t>
    </r>
  </si>
  <si>
    <t>Total de Gastos Obligatorios</t>
  </si>
  <si>
    <t>Total de Gastos Obligatorios con Pensiones y Jubilaciones</t>
  </si>
  <si>
    <t>Obligaciones contractuales plurianuales cuya suspensión implique costos adicionales, incluyendo las correspondientes a la inversión pública. 1_/</t>
  </si>
  <si>
    <t>Gasto corriente aprobado para el año anterior hasta por el equivalente a un 20 por ciento con base mensual. 2_/</t>
  </si>
  <si>
    <t>Instituto de Administración de Avalúos y Bienes Nacionales</t>
  </si>
  <si>
    <t>10 Economía</t>
  </si>
  <si>
    <t>11 Educación Pública</t>
  </si>
  <si>
    <t>16 Medio Ambiente y Recursos Naturales</t>
  </si>
  <si>
    <t>Secretaría de Medio Ambiente y Recursos Naturales</t>
  </si>
  <si>
    <t>Agencia Nacional de Seguridad Industrial y de Protección al Medio Ambiente del Sector Hidrocarburos</t>
  </si>
  <si>
    <t>22 Instituto Nacional Electoral</t>
  </si>
  <si>
    <t>38 Consejo Nacional de Ciencia y Tecnología</t>
  </si>
  <si>
    <t>41 Comisión Federal de Competencia Económica</t>
  </si>
  <si>
    <t>43 Instituto Federal de Telecomunicaciones</t>
  </si>
  <si>
    <t>45 Comisión Reguladora de Energía</t>
  </si>
  <si>
    <t>46 Comisión Nacional de Hidrocarburos</t>
  </si>
  <si>
    <t>Administración Pública Federal</t>
  </si>
  <si>
    <t>Fiscales</t>
  </si>
  <si>
    <t>Propios</t>
  </si>
  <si>
    <t>Poderes y Entes Autónomos</t>
  </si>
  <si>
    <r>
      <t xml:space="preserve">Total </t>
    </r>
    <r>
      <rPr>
        <b/>
        <vertAlign val="superscript"/>
        <sz val="10"/>
        <color theme="0"/>
        <rFont val="Montserrat"/>
      </rPr>
      <t>2_/</t>
    </r>
  </si>
  <si>
    <t>Cámara de Senadores</t>
  </si>
  <si>
    <t>Instituto de Salud para el Bienestar</t>
  </si>
  <si>
    <t>Apoyar las acciones del gobierno para la atención del virus SARS-COV2 (COVID-19).</t>
  </si>
  <si>
    <t>Universidad Nacional Autónoma de México (UNAM)</t>
  </si>
  <si>
    <t>Adquirir materiales y productos necesarios, a fin de coadyuvar a combatir la pandemia por el virus SARS-COV2 (COVID-19).</t>
  </si>
  <si>
    <t>Cámara de Diputados</t>
  </si>
  <si>
    <t>Comprar 400 mil kits de insumos de protección para los médicos y enfermeras que están atendiendo a las personas contagiadas por el COVID-19.</t>
  </si>
  <si>
    <t>Sector Central</t>
  </si>
  <si>
    <t>Mextropólis, A.C.</t>
  </si>
  <si>
    <t>Apoyar el Mextrópoli 2020 Festival de Arquitectura y Ciudad.</t>
  </si>
  <si>
    <t>Fundación Elena Poniatowska Amor, A.C.</t>
  </si>
  <si>
    <t>Apoyar la conservación del archivo de la Fundación Elena Poniatowska Amor, A.C.</t>
  </si>
  <si>
    <t>Festival de México en el Centro Histórico, A.C.</t>
  </si>
  <si>
    <t>Apoyar el 36° Festival del Centro Histórico de la Ciudad de México.</t>
  </si>
  <si>
    <t>Asociación Nacional de Universidades e Instituciones de Educación Superior de la República Mexicana, A.C.</t>
  </si>
  <si>
    <t>Comités Interinstitucionales para la Evaluación de la Ecuación Superior, A.C.</t>
  </si>
  <si>
    <t>Universidad Obrera de México Vicente Lombardo Toledan, A.C.</t>
  </si>
  <si>
    <t>Academia Mexicana de la Lengua, A.C.</t>
  </si>
  <si>
    <t>Federación Mexicana de Boxeo, A.C.</t>
  </si>
  <si>
    <t>Federación de Wushu de la República Mexicana, A.C.</t>
  </si>
  <si>
    <t>Federación Mexicana de Porristas y Grupos de Animación, A.C.</t>
  </si>
  <si>
    <t>Federación Mexicana de Medicina del Deporte, A.C.</t>
  </si>
  <si>
    <t xml:space="preserve">Federación de Pole Sports en México, A.C. </t>
  </si>
  <si>
    <t>Federación Mexicana de Quiropráctica Deportiva, A.C.</t>
  </si>
  <si>
    <t>Panathlon Distrito México, A.C.</t>
  </si>
  <si>
    <t>Federación Mexicana de Motonáuticas, A.C.</t>
  </si>
  <si>
    <t>Federación Mexicana de Jiu Jitsu, A.C.</t>
  </si>
  <si>
    <t>Federación Nacional de Kick Boxing México, A.C.</t>
  </si>
  <si>
    <t>Federación Nacional de Pesca Deportiva, A.C.</t>
  </si>
  <si>
    <t>Federación Mexicana de Muay Thai, A.C.</t>
  </si>
  <si>
    <t>Federación Mexicana de Juegos y Deportes Autóctonos y Tradicionales, A.C.</t>
  </si>
  <si>
    <t>(Pesos)</t>
  </si>
  <si>
    <t>SUBSIDIOS OTORGADOS A SOCIEDADES Y ASOCIACIONES CIVILES
(Pesos)</t>
  </si>
  <si>
    <t>P00</t>
  </si>
  <si>
    <t>V00</t>
  </si>
  <si>
    <t>X00</t>
  </si>
  <si>
    <t>EZQ</t>
  </si>
  <si>
    <t>C00</t>
  </si>
  <si>
    <t>A00</t>
  </si>
  <si>
    <t>G3A</t>
  </si>
  <si>
    <t>HJO</t>
  </si>
  <si>
    <t>Banco del Bienestar, S.N.C., I.B.D.</t>
  </si>
  <si>
    <t>F00</t>
  </si>
  <si>
    <t>I9H</t>
  </si>
  <si>
    <t>JAG</t>
  </si>
  <si>
    <t>JBP</t>
  </si>
  <si>
    <t>Seguridad Alimentaria Mexicana</t>
  </si>
  <si>
    <t>RJL</t>
  </si>
  <si>
    <t>Agencia Federal de Aviación Civil</t>
  </si>
  <si>
    <t>J3C</t>
  </si>
  <si>
    <t>J4Q</t>
  </si>
  <si>
    <t>JZN</t>
  </si>
  <si>
    <t>KDH</t>
  </si>
  <si>
    <t>K2H</t>
  </si>
  <si>
    <t>LAT</t>
  </si>
  <si>
    <t>B01</t>
  </si>
  <si>
    <t>L00</t>
  </si>
  <si>
    <t>L6I</t>
  </si>
  <si>
    <t>L6J</t>
  </si>
  <si>
    <t>L6W</t>
  </si>
  <si>
    <t>L8K</t>
  </si>
  <si>
    <t>L9T</t>
  </si>
  <si>
    <t>MGC</t>
  </si>
  <si>
    <t>M7B</t>
  </si>
  <si>
    <t>Trabajo y Previsión Social</t>
  </si>
  <si>
    <t>PBJ</t>
  </si>
  <si>
    <t>QEZ</t>
  </si>
  <si>
    <t>Medio Ambiente y Recursos Naturales</t>
  </si>
  <si>
    <t>RHQ</t>
  </si>
  <si>
    <t>RJJ</t>
  </si>
  <si>
    <t>Energía</t>
  </si>
  <si>
    <t>T0O</t>
  </si>
  <si>
    <t>Instituto Mexicano del Petróleo</t>
  </si>
  <si>
    <t>VQZ</t>
  </si>
  <si>
    <t>VRW</t>
  </si>
  <si>
    <t>VZG</t>
  </si>
  <si>
    <t>W3S</t>
  </si>
  <si>
    <t>FONATUR Infraestructura, S.A. de C.V.</t>
  </si>
  <si>
    <t>90G</t>
  </si>
  <si>
    <t>AYI</t>
  </si>
  <si>
    <t>AYJ</t>
  </si>
  <si>
    <t>AYL</t>
  </si>
  <si>
    <t>AYM</t>
  </si>
  <si>
    <t>AYN</t>
  </si>
  <si>
    <t>EZN</t>
  </si>
  <si>
    <t>HHG</t>
  </si>
  <si>
    <t>J3F</t>
  </si>
  <si>
    <t>Administración Portuaria Integral de Coatzacoalcos, S.A. de C.V.</t>
  </si>
  <si>
    <t>J3G</t>
  </si>
  <si>
    <t>Administración Portuaria Integral de Salina Cruz, S.A. de C.V.</t>
  </si>
  <si>
    <t>J00</t>
  </si>
  <si>
    <t>L3N</t>
  </si>
  <si>
    <t>L6U</t>
  </si>
  <si>
    <t>L8G</t>
  </si>
  <si>
    <t>Educal, S.A. de C.V.</t>
  </si>
  <si>
    <t>L8P</t>
  </si>
  <si>
    <t>Estudios Churubusco Azteca, S.A.</t>
  </si>
  <si>
    <t>L9Y</t>
  </si>
  <si>
    <t>MDB</t>
  </si>
  <si>
    <t>MDC</t>
  </si>
  <si>
    <t>MHL</t>
  </si>
  <si>
    <t>Nota: Los porcentajes pueden variar debido al redondeo de las cifras.
1_/ Corresponde al saldo registrado en cada periodo en el sistema establecido en el artículo 10, fracción IV, inciso b), del Reglamento de la LFPRH.
2_/ Se obtiene al sumar o restar al presupuesto aprobado el monto de las adecuaciones correspondiente al periodo que se reporta, y el resultado (presupuesto modificado), se compara en términos porcentuales con el presupuesto aprobado.
 -o-: mayor de 100 por ciento.
 n.a.: no aplicable.-
Fuente: Secretaría de Hacienda y Crédito Público.</t>
  </si>
  <si>
    <t>Entidad</t>
  </si>
  <si>
    <t>Proyecto</t>
  </si>
  <si>
    <t>Presupuesto</t>
  </si>
  <si>
    <t>Asignado</t>
  </si>
  <si>
    <t>Capítulo de Gasto</t>
  </si>
  <si>
    <t>TOTAL</t>
  </si>
  <si>
    <t>Ampliación de recursos que se destinaron al Programa Presupuestario S191 Sistema Nacional de Investigadores, con el fin de cubrir el déficit de los compromisos por concepto de estímulos económicos otorgados a los miembros del Sistema Nacional de Investigadores (SNI). Asimismo, contó con la aprobación del Acuerdo 01-15/2020 celebrado en la 1a Sesión Ordinaria de la Junta de Gobierno del CONACYT, 2020.</t>
  </si>
  <si>
    <t>Tercer Trimestre de 2020</t>
  </si>
  <si>
    <t>ADECUACIONES PRESUPUESTARIAS SUPERIORES A 5%
Enero-septiembre 2020
(Millones de pesos)</t>
  </si>
  <si>
    <t>INGRESOS EXCEDENTES AUTORIZADOS
Enero-septiembre 2020
(Pesos)</t>
  </si>
  <si>
    <t>INGRESOS EXCEDENTES INFORMADOS
Enero-septiembre 2020
(Pesos)</t>
  </si>
  <si>
    <t>INGRESOS EXCEDENTES, APROVECHAMIENTOS, OTROS (1o.6.61.22.04)
Enero-septiembre 2020
(Pesos)</t>
  </si>
  <si>
    <r>
      <t xml:space="preserve">RECURSOS EROGADOS MEDIANTE ACUERDOS DE MINISTRACIÓN PENDIENTES DE REGULARIZAR
Enero-septiembre 2020 </t>
    </r>
    <r>
      <rPr>
        <b/>
        <vertAlign val="superscript"/>
        <sz val="13"/>
        <color theme="1"/>
        <rFont val="Montserrat"/>
      </rPr>
      <t>1_/</t>
    </r>
    <r>
      <rPr>
        <b/>
        <sz val="13"/>
        <color theme="1"/>
        <rFont val="Montserrat"/>
      </rPr>
      <t xml:space="preserve">
(Millones de pesos)</t>
    </r>
  </si>
  <si>
    <t>AHORROS OBTENIDOS POR LA APLICACIÓN DE LAS MEDIDAS DE AUSTERIDAD Y DISCIPLINA PRESUPUESTARIA
Enero-septiembre 2020
(Pesos)</t>
  </si>
  <si>
    <t>AHORROS OBTENIDOS POR LA APLICACIÓN DE LAS MEDIDAS DE AUSTERIDAD Y DISCIPLINA PRESUPUESTARIA
RECURSOS FISCALES
Enero-septiembre 2020
(Pesos)</t>
  </si>
  <si>
    <t>AHORROS OBTENIDOS POR LA APLICACIÓN DE LAS MEDIDAS DE AUSTERIDAD Y DISCIPLINA PRESUPUESTARIA
RECURSOS PROPIOS DE ENTIDADES PARAESTATALES 1_/
Enero-septiembre 2020
(Pesos)</t>
  </si>
  <si>
    <t>AHORROS OBTENIDOS POR LA APLICACIÓN DE LAS MEDIDAS DE AUSTERIDAD Y DISCIPLINA PRESUPUESTARIA
PODERES LEGISLATIVO Y JUDICIAL Y LOS ENTES AUTÓNOMOS
Enero-septiembre 2020
(Pesos)</t>
  </si>
  <si>
    <t>EROGACIONES EN PARTIDAS PARA SEGURIDAD PÚBLICA Y NACIONAL
Enero-septiembre 2020
(Millones de pesos )</t>
  </si>
  <si>
    <r>
      <t xml:space="preserve">IMPACTO DE LOS INCREMENTOS SALARIALES EN EL PRESUPUESTO REGULARIZABLE
Enero-septiembre 2020
</t>
    </r>
    <r>
      <rPr>
        <b/>
        <sz val="10"/>
        <rFont val="Montserrat"/>
      </rPr>
      <t>(Millones de Pesos)</t>
    </r>
  </si>
  <si>
    <r>
      <t xml:space="preserve">EJERCICIO Y DESTINO DE LOS RECURSOS ENTREGADOS AL CONACYT  Y A LOS CENTROS PÚBLICOS DE INVESTIGACIÓN, OBTENIDOS POR CONCEPTO DE  SANCIONES ECONÓMICAS APLICADAS POR EL INSTITUTO NACIONAL ELECTORAL
Enero-septiembre 2020
</t>
    </r>
    <r>
      <rPr>
        <sz val="13"/>
        <color theme="1"/>
        <rFont val="Montserrat"/>
      </rPr>
      <t>(Pesos)</t>
    </r>
  </si>
  <si>
    <t>INVERSIÓN FÍSICA PRESUPUESTARIA
Enero-septiembre 2020
(Millones de pesos)</t>
  </si>
  <si>
    <t>GASTOS OBLIGATORIOS
Enero-septiembre 2020
(Pesos)</t>
  </si>
  <si>
    <t>Enero-septiembre p/</t>
  </si>
  <si>
    <t>Enero-septiembre</t>
  </si>
  <si>
    <t>Monto otorgado
Enero-septiembre
(Pesos)</t>
  </si>
  <si>
    <t xml:space="preserve">Enero-septiembre
</t>
  </si>
  <si>
    <t>METAS DE BALANCE DE OPERACIÓN, PRIMARIO Y FINANCIERO
En términos del artículo 22, Segundo párrafo, de la Ley Federal de Presupuesto y Responsabilidad Hacendaria
Enero-septiembre 2020
(Millones de pesos)</t>
  </si>
  <si>
    <r>
      <rPr>
        <vertAlign val="superscript"/>
        <sz val="9"/>
        <color theme="1"/>
        <rFont val="Montserrat"/>
      </rPr>
      <t>1_/</t>
    </r>
    <r>
      <rPr>
        <sz val="9"/>
        <color theme="1"/>
        <rFont val="Montserrat"/>
      </rPr>
      <t xml:space="preserve"> La acreditación de las medidas de ahorro se refleja como una mejora de los balances de operación, primario y financiero de las entidades, por lo cual no existe una reasignación en los términos de las disposiciones previstas en la Ley Federal de Presupuesto y Responsabilidad Hacendaria y su Reglamento.
</t>
    </r>
    <r>
      <rPr>
        <vertAlign val="superscript"/>
        <sz val="9"/>
        <color theme="1"/>
        <rFont val="Montserrat"/>
      </rPr>
      <t xml:space="preserve">2_/ </t>
    </r>
    <r>
      <rPr>
        <sz val="9"/>
        <color theme="1"/>
        <rFont val="Montserrat"/>
      </rPr>
      <t>Las reducciones se realizaron en las partidas: Sueldos base ($1,200,220), Prestaciones establecidas por condiciones generales de trabajo o contratos colectivos de trabajo ($585,672), Asignaciones adicionales al sueldo ($510,655), Compensación garantizada ($365,709), Otras prestaciones ($314,335), Aguinaldo o gratificación de fin de año ($241,477), Cuotas para el fondo de ahorro del personal civil ($160,029), y Otros ($292,465).
Fuente: Secretaría de Hacienda y Crédito Público.</t>
    </r>
  </si>
  <si>
    <r>
      <rPr>
        <vertAlign val="superscript"/>
        <sz val="9"/>
        <color theme="1"/>
        <rFont val="Montserrat"/>
      </rPr>
      <t>1_/</t>
    </r>
    <r>
      <rPr>
        <sz val="9"/>
        <color theme="1"/>
        <rFont val="Montserrat"/>
      </rPr>
      <t xml:space="preserve"> Las educciones se realizaron: a) Servicios Personales.- en las partidas Compensación garantizada ($109,401,145), Sueldos base ($55,045,846), Asignaciones adicionales al sueldo ($17,094,180), Aportaciones al ISSSTE ($10,937,883), Aguinaldo o gratificación de fin de año ($6,406,929), Depósitos para el ahorro solidario ($4,130,430), Aportaciones al seguro de cesantía en edad avanzada y vejez ($3,860,398), Aportaciones al FOVISSSTE ($3,811,069), Prima quinquenal por años de servicios efectivos prestados ($3,809,484), Cuotas para el seguro de vida del personal civil ($2,763,388) y Otros ($5,380,822); b) Gasto de Operación.- en las partidas Arrendamiento de equipo y bienes informáticos ($225,000), Subcontratación de servicios con terceros ($225,000), y Otros ($50,000).
Fuente: Secretaría de Hacienda y Crédito Público.</t>
    </r>
  </si>
  <si>
    <t>Tribunal Federal de Justicia Fiscal</t>
  </si>
  <si>
    <t>Tribunal Federal de Justicia Administrativa</t>
  </si>
  <si>
    <t>Unidad de Ingresos sobre Hidrocarburos</t>
  </si>
  <si>
    <t>Unidad de Planeación Económica de la Hacienda Pública</t>
  </si>
  <si>
    <t>7 Defensa Nacional</t>
  </si>
  <si>
    <t>8 Agricultura y Desarrollo Rural</t>
  </si>
  <si>
    <t>Dirección General de Autotransporte Federal</t>
  </si>
  <si>
    <t>12 Salud</t>
  </si>
  <si>
    <t>18 Energía</t>
  </si>
  <si>
    <t>36 Seguridad Pública y Ciudadana</t>
  </si>
  <si>
    <t>Seguridad Pública y Ciudadana</t>
  </si>
  <si>
    <t>48 Cultura</t>
  </si>
  <si>
    <r>
      <rPr>
        <vertAlign val="superscript"/>
        <sz val="9"/>
        <color theme="1"/>
        <rFont val="Montserrat"/>
      </rPr>
      <t xml:space="preserve">1_/ </t>
    </r>
    <r>
      <rPr>
        <sz val="9"/>
        <color theme="1"/>
        <rFont val="Montserrat"/>
      </rPr>
      <t>Considera un monto de $47,287.05 recursos que se destinaron a la Auditoría Superior de la Federación para su fiscalización, un importe de $5,280.00 que se destinaron al Fideicomiso Fondo de Estabilización de los Ingresos de las Entidades Federativas y un monto de $49,400.00 que se destinaron al Fideicomiso Fondo de Estabilización de los Ingresos Presupuestarios, para cubrir el faltante de la ministración correspondiente al ejercicio 2020, por concepto de recursos determiados por el Fondo Mexicano del Petróleo para la Estabilización y el Desarrollo, en el concepto Derechos, Derechos por el Uso, Goce, Aprovechamiento o Explotación de Bienes de Dominio Público, en la clasificación 1.4.41., Con destino.
Fuente: Secretaría de Hacienda y Crédito Público.</t>
    </r>
  </si>
  <si>
    <t>Secretaria de Finanzas del Estado de Aguascalientes</t>
  </si>
  <si>
    <t>Apoyar la ejecución de los proyectos beneficiados en el marco del fondo para el bienestar y el avance de las mujeres (FOBAM) 2020.</t>
  </si>
  <si>
    <t>Gobierno del Estado de Baja California</t>
  </si>
  <si>
    <t>Poder Ejecutivo del Estado de Campeche</t>
  </si>
  <si>
    <t>Gobierno del Estado de Coahuila de Zaragoza</t>
  </si>
  <si>
    <t>Gobierno del Estado de Colima</t>
  </si>
  <si>
    <t>Gobierno del Estado de Chiapas</t>
  </si>
  <si>
    <t>Gobierno del Estado de Chihuahua</t>
  </si>
  <si>
    <t>Gobierno de la Ciudad de México</t>
  </si>
  <si>
    <t>Gobierno del Estado de Durango</t>
  </si>
  <si>
    <t>Gobierno del Estado de Guanajuato</t>
  </si>
  <si>
    <t>Secretaria de Finanzas y Administración del Estado de Guerrero</t>
  </si>
  <si>
    <t>Gobierno del Estado de Hidalgo</t>
  </si>
  <si>
    <t>Secretaria de la Hacienda Pública del Estado de Jalisco</t>
  </si>
  <si>
    <t>Gobierno del Estado de México</t>
  </si>
  <si>
    <t>Gobierno del Estado de Michoacán</t>
  </si>
  <si>
    <t>Gobierno del Estado de Morelos</t>
  </si>
  <si>
    <t>Secretaria de Administración y Finanzas del Estado de Nayarit</t>
  </si>
  <si>
    <t>Gobierno del Estado de Nuevo León</t>
  </si>
  <si>
    <t>Gobierno del Estado de Oaxaca</t>
  </si>
  <si>
    <t>Gobierno del Estado de Puebla</t>
  </si>
  <si>
    <t>Poder Ejecutivo del Estado de Querétaro</t>
  </si>
  <si>
    <t>Gobierno Estado de Quintana Roo</t>
  </si>
  <si>
    <t>Gobierno del Estado de San Luis Potosí</t>
  </si>
  <si>
    <t>Gobierno del Estado de Sinaloa</t>
  </si>
  <si>
    <t>Gobierno del Estado de Sonora</t>
  </si>
  <si>
    <t>Gobierno del Estado de Tabasco</t>
  </si>
  <si>
    <t>Secretaria de Finanzas del Gobierno del Estado de Tamaulipas</t>
  </si>
  <si>
    <t>Gobierno del Estado de Tlaxcala</t>
  </si>
  <si>
    <t>Gobierno del Estado de Veracruz</t>
  </si>
  <si>
    <t>Secretaria de Administración y Finanzas del Estado de Yucatán</t>
  </si>
  <si>
    <t>Secretaria de Finanzas del Estado de Zacatecas</t>
  </si>
  <si>
    <t>Fideicomiso Público Museo del Estanquillo</t>
  </si>
  <si>
    <t>Apoyar la exposición temporal 2020 del Museo del Estanquillo y trabajos de registro, catalogación y restauración de obra de las Colecciones Carlos Monsiváis, tercera etapa.</t>
  </si>
  <si>
    <t>Fundación Maestro José Luis Cuevas Novelo A.C.</t>
  </si>
  <si>
    <t>Promoción, difusión, protección , conservación y fomento de las obras artísticas en todos sus géneros de l maestro José Luis Cuevas Novelo y la coordinación de eventos para el fomento de las exposiciones permanentes e itinerantes</t>
  </si>
  <si>
    <t xml:space="preserve"> Consejo para la Cultura y las Artes de Nuevo León</t>
  </si>
  <si>
    <t>Presentar una muestra de cine en competencia y exhibición realizado por los nuevos autores del cine mundial, nacional y local, estimulando la formación de públicos para el cine de calidad y facilitando una plataforma para el cine de México y Nuevo León; establecer espacios académicos para los participantes, los cineastas de la comunidad cinematográfica de Nuevo León y el publico en general en los cuales puedan mejorar su comprensión del cine, desarrollar habilidades cinematográficas y generar redes de colaboración; y sobre el esparcimiento y la cultura cinematográfica a poblaciones que, por su ubicación geográfica, situación o entorno social no tienen acceso al cine.</t>
  </si>
  <si>
    <t>Fundación Artic para la Cultura y las Artes, A.C.</t>
  </si>
  <si>
    <t>Realizar el Festival Pixelatl  que tiene como objeto promover, difundir actividades culturales y fomentar las artes para aumentar la asistencia del publico  y cumplir un fin educativo y cultural a través de la promoción y difusión de música, artes plásticas, artes dramáticas, danza, literatura, arquitectura y cinematografía.</t>
  </si>
  <si>
    <t xml:space="preserve">Academia Mexicana de Artes y Ciencias Cinematográficas, A.C. </t>
  </si>
  <si>
    <t>Apoyar la promoción, difusión y desarrollo del cine mexicano / AMACC - Promover la difusión, la investigación, la preservación, el desarrollo y la defensa de las artes y ciencias cinematográficas; reconocer y estimular públicamente los trabajos sobresalientes en la producción de películas mexicanas, de largometraje y cortometraje considerándose entre estas las de contenido artístico, cultural y social; estimular los trabajos técnicos, científicos, artísticos y de investigación del cine mexicano; procurar la comunicación entre los diferentes factores del quehacer cinematográfico.</t>
  </si>
  <si>
    <t xml:space="preserve"> Fundación Expresión en Corto, A.C. </t>
  </si>
  <si>
    <t>Apoyar la promoción y fomento de la cultura cinematográfica, especialmente referida a la producción, co-producción, distribución, difusión y exhibición de películas y documentales realizados en cine de 35 mm y video de cualquier formato existente; la creación y organización de un evento anual de Cine denominado "Festival Internacional de Cortometraje y Documental Expresión en Corto" y muestra de Cine que exhibirá producciones mundiales (Largometraje, cortometraje, documental y proyectos audiovisuales), realizándose en el estado de Guanajuato con dos ciudades sedes, Guanajuato y San Miguel Allende.</t>
  </si>
  <si>
    <t>Consejo para la Acreditación de la Educación Superior, A.C.</t>
  </si>
  <si>
    <t>Academia Mexicana de la Historia A. C.</t>
  </si>
  <si>
    <t>Consejo Nacional del Deporte de la Educación, A.C.</t>
  </si>
  <si>
    <t>Federación Ecuestre Mexicana, A.C.</t>
  </si>
  <si>
    <t xml:space="preserve">Federación de Domino de la República Mexicana, A.C. </t>
  </si>
  <si>
    <t>Federación Mexicana de Charrería, A.C.</t>
  </si>
  <si>
    <t>Federación Mexicana de Fisicoconstructivismo y Fitness, A.C.</t>
  </si>
  <si>
    <t>Federación Mexicana de Futbol Americano, A.C.</t>
  </si>
  <si>
    <t>(*)   Presupuesto aprobado por la H. Cámara de Diputados para servicios personales, sin las previsiones salariales y económicas.
Nota 1: Las sumas parciales pueden no coincidir con el total, así como los cálculos porcentuales, debido al redondeo.
Fuente: Secretaría de Hacienda y Crédito Público</t>
  </si>
  <si>
    <t>n.d.: No disponible.
n.a.: No aplicable.
p_/ Cifra preliminar del presupuesto pagado.
1_/ La información del Anexo de Finanzas Públicas número III de este informe no es comparable con las obligaciones contractuales plurianuales consideradas en los Gastos Obligatorios del Presupuesto de Egresos de la Federación para el Ejercicio Fiscal 2020,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Fuente: Secretaría de Hacienda y Crédito Público.</t>
  </si>
  <si>
    <t>HJY</t>
  </si>
  <si>
    <t>Lotería Nacional</t>
  </si>
  <si>
    <t>HKA</t>
  </si>
  <si>
    <t>Instituto para Devolver al Pueblo lo Robado</t>
  </si>
  <si>
    <t>AFU</t>
  </si>
  <si>
    <t>VST</t>
  </si>
  <si>
    <t>Liconsa, S.A. de C.V.</t>
  </si>
  <si>
    <t>J9E</t>
  </si>
  <si>
    <t>KCZ</t>
  </si>
  <si>
    <t>KDN</t>
  </si>
  <si>
    <t>Aeropuerto Internacional de la Ciudad de México, S.A. de C.V.</t>
  </si>
  <si>
    <t>MAR</t>
  </si>
  <si>
    <t>L6H</t>
  </si>
  <si>
    <t>MDE</t>
  </si>
  <si>
    <t>S00</t>
  </si>
  <si>
    <t>T00</t>
  </si>
  <si>
    <t>NBR</t>
  </si>
  <si>
    <t>PBE</t>
  </si>
  <si>
    <t>Centro Federal de Conciliación y Registro Laboral</t>
  </si>
  <si>
    <r>
      <t xml:space="preserve">Enero-sep </t>
    </r>
    <r>
      <rPr>
        <b/>
        <vertAlign val="superscript"/>
        <sz val="10"/>
        <color theme="0"/>
        <rFont val="Montserrat"/>
      </rPr>
      <t>1_/</t>
    </r>
  </si>
  <si>
    <t>Secciones Mexicanas de las Comisiones Internacionales de Límites y Aguas entre México y Guatemala, y entre México y Belice</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</si>
</sst>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_-;\-* #,##0_-;_-* &quot;-&quot;??_-;_-@_-"/>
    <numFmt numFmtId="171" formatCode="_-\ #,##0.0_-;\-\ #,##0.0_-;_-\ &quot;-&quot;??_-;_-@_-"/>
    <numFmt numFmtId="172" formatCode="000"/>
    <numFmt numFmtId="173" formatCode="#,##0.00000"/>
  </numFmts>
  <fonts count="77">
    <font>
      <sz val="11"/>
      <color theme="1"/>
      <name val="Calibri"/>
      <family val="2"/>
      <scheme val="minor"/>
    </font>
    <font>
      <sz val="11"/>
      <color theme="1"/>
      <name val="Calibri"/>
      <family val="2"/>
      <scheme val="minor"/>
    </font>
    <font>
      <sz val="10"/>
      <name val="Arial"/>
      <family val="2"/>
    </font>
    <font>
      <sz val="10"/>
      <name val="Calibri"/>
      <family val="2"/>
    </font>
    <font>
      <sz val="10"/>
      <name val="Adobe Caslon Pro"/>
      <family val="1"/>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b/>
      <sz val="9"/>
      <color theme="0"/>
      <name val="Montserrat"/>
    </font>
    <font>
      <sz val="12"/>
      <name val="Montserrat"/>
    </font>
    <font>
      <sz val="10"/>
      <color theme="0"/>
      <name val="Montserrat"/>
    </font>
    <font>
      <sz val="10"/>
      <color theme="1"/>
      <name val="Monserrat"/>
    </font>
    <font>
      <b/>
      <sz val="10"/>
      <color theme="1"/>
      <name val="Montserrat"/>
    </font>
    <fon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b/>
      <sz val="14"/>
      <color theme="0"/>
      <name val="Montserrat"/>
    </font>
    <font>
      <sz val="6"/>
      <color theme="1"/>
      <name val="Montserrat"/>
    </font>
    <font>
      <b/>
      <sz val="13"/>
      <color indexed="23"/>
      <name val="Montserrat"/>
    </font>
    <font>
      <b/>
      <sz val="12"/>
      <color indexed="23"/>
      <name val="Montserrat"/>
    </font>
    <font>
      <b/>
      <sz val="12"/>
      <color theme="0" tint="-0.499984740745262"/>
      <name val="Montserrat"/>
    </font>
    <font>
      <b/>
      <sz val="6"/>
      <name val="Montserrat"/>
    </font>
    <font>
      <b/>
      <sz val="6"/>
      <color theme="1"/>
      <name val="Montserrat"/>
    </font>
    <font>
      <sz val="6"/>
      <name val="Montserrat"/>
    </font>
    <font>
      <b/>
      <sz val="13"/>
      <color theme="0" tint="-0.499984740745262"/>
      <name val="Montserrat"/>
    </font>
    <font>
      <b/>
      <sz val="12"/>
      <color theme="1"/>
      <name val="Montserrat"/>
    </font>
    <font>
      <b/>
      <vertAlign val="superscript"/>
      <sz val="10"/>
      <color theme="0"/>
      <name val="Montserrat"/>
    </font>
    <font>
      <b/>
      <sz val="14"/>
      <color theme="0" tint="-0.499984740745262"/>
      <name val="Montserrat"/>
    </font>
    <font>
      <b/>
      <sz val="14"/>
      <color theme="0"/>
      <name val="Monserrat"/>
    </font>
    <font>
      <b/>
      <sz val="12"/>
      <color theme="0" tint="-0.499984740745262"/>
      <name val="Monserrat"/>
    </font>
    <font>
      <b/>
      <sz val="14"/>
      <name val="Monserrat"/>
    </font>
    <font>
      <b/>
      <sz val="12"/>
      <color indexed="23"/>
      <name val="Monserrat"/>
    </font>
    <font>
      <b/>
      <sz val="12"/>
      <name val="Monserrat"/>
    </font>
    <font>
      <sz val="11"/>
      <name val="Monserrat"/>
    </font>
    <font>
      <sz val="8"/>
      <color theme="1"/>
      <name val="Montserrat"/>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vertAlign val="superscript"/>
      <sz val="8"/>
      <color theme="1"/>
      <name val="Montserrat"/>
    </font>
    <font>
      <sz val="7"/>
      <color theme="1"/>
      <name val="Montserrat"/>
    </font>
    <font>
      <vertAlign val="superscript"/>
      <sz val="9"/>
      <color theme="1"/>
      <name val="Montserrat"/>
    </font>
    <font>
      <b/>
      <sz val="13"/>
      <color theme="0"/>
      <name val="Montserrat Bold"/>
    </font>
    <font>
      <b/>
      <sz val="13"/>
      <color theme="1"/>
      <name val="Montserrat"/>
    </font>
    <font>
      <sz val="10"/>
      <color theme="0"/>
      <name val="Montserrat Bold"/>
    </font>
    <font>
      <b/>
      <sz val="9"/>
      <color theme="1"/>
      <name val="Montserrat"/>
    </font>
    <font>
      <sz val="10"/>
      <color theme="1"/>
      <name val="Montserrat Light"/>
    </font>
    <font>
      <sz val="9"/>
      <color rgb="FF000000"/>
      <name val="Montserrat"/>
    </font>
    <font>
      <sz val="9"/>
      <color theme="1"/>
      <name val="Soberana Sans"/>
      <family val="3"/>
    </font>
    <font>
      <sz val="11"/>
      <color theme="1"/>
      <name val="Montserrat Light"/>
    </font>
    <font>
      <b/>
      <sz val="14"/>
      <color theme="1"/>
      <name val="Soberana Titular"/>
      <family val="3"/>
    </font>
    <font>
      <b/>
      <vertAlign val="superscript"/>
      <sz val="10"/>
      <color theme="1"/>
      <name val="Montserrat"/>
    </font>
    <font>
      <b/>
      <sz val="13.5"/>
      <color theme="0" tint="-0.499984740745262"/>
      <name val="Montserrat"/>
    </font>
    <font>
      <b/>
      <sz val="11"/>
      <color theme="1"/>
      <name val="Montserrat"/>
    </font>
    <font>
      <b/>
      <sz val="9"/>
      <color rgb="FF000000"/>
      <name val="Montserrat"/>
    </font>
    <font>
      <b/>
      <vertAlign val="superscript"/>
      <sz val="13"/>
      <color theme="1"/>
      <name val="Montserrat"/>
    </font>
    <font>
      <b/>
      <sz val="20"/>
      <name val="Calibri"/>
      <family val="2"/>
    </font>
    <font>
      <sz val="10"/>
      <color theme="1"/>
      <name val="Soberana Sans Light"/>
      <family val="3"/>
    </font>
    <font>
      <b/>
      <sz val="10"/>
      <color theme="1"/>
      <name val="Calibri"/>
      <family val="2"/>
      <scheme val="minor"/>
    </font>
    <font>
      <sz val="9"/>
      <color theme="1"/>
      <name val="Soberana Sans Light"/>
      <family val="3"/>
    </font>
    <font>
      <sz val="11"/>
      <color theme="1"/>
      <name val="Soberana Sans Light"/>
      <family val="3"/>
    </font>
    <font>
      <b/>
      <sz val="11"/>
      <color theme="1"/>
      <name val="Calibri"/>
      <family val="2"/>
      <scheme val="minor"/>
    </font>
    <font>
      <b/>
      <sz val="11"/>
      <color theme="1"/>
      <name val="Montserrat Light"/>
    </font>
    <font>
      <sz val="13"/>
      <color theme="1"/>
      <name val="Montserrat"/>
    </font>
    <font>
      <b/>
      <sz val="10"/>
      <color theme="1"/>
      <name val="Montserrat Light"/>
    </font>
    <font>
      <b/>
      <sz val="6"/>
      <color theme="1"/>
      <name val="Soberana Sans"/>
      <family val="3"/>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s>
  <borders count="11">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thin">
        <color theme="0"/>
      </top>
      <bottom style="thin">
        <color theme="0"/>
      </bottom>
      <diagonal/>
    </border>
    <border>
      <left/>
      <right/>
      <top/>
      <bottom style="thick">
        <color rgb="FF808080"/>
      </bottom>
      <diagonal/>
    </border>
    <border>
      <left/>
      <right/>
      <top/>
      <bottom style="medium">
        <color auto="1"/>
      </bottom>
      <diagonal/>
    </border>
    <border>
      <left/>
      <right/>
      <top style="thick">
        <color rgb="FF808080"/>
      </top>
      <bottom/>
      <diagonal/>
    </border>
    <border>
      <left/>
      <right/>
      <top style="thick">
        <color rgb="FF808080"/>
      </top>
      <bottom style="thick">
        <color rgb="FF808080"/>
      </bottom>
      <diagonal/>
    </border>
    <border>
      <left/>
      <right/>
      <top style="medium">
        <color auto="1"/>
      </top>
      <bottom/>
      <diagonal/>
    </border>
  </borders>
  <cellStyleXfs count="18">
    <xf numFmtId="0" fontId="0" fillId="0" borderId="0"/>
    <xf numFmtId="43" fontId="1" fillId="0" borderId="0" applyFont="0" applyFill="0" applyBorder="0" applyAlignment="0" applyProtection="0"/>
    <xf numFmtId="0" fontId="2" fillId="0" borderId="0"/>
    <xf numFmtId="0" fontId="8"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6" fillId="0" borderId="0"/>
    <xf numFmtId="0" fontId="2" fillId="0" borderId="0"/>
  </cellStyleXfs>
  <cellXfs count="510">
    <xf numFmtId="0" fontId="0" fillId="0" borderId="0" xfId="0"/>
    <xf numFmtId="0" fontId="0" fillId="2" borderId="0" xfId="0" applyFill="1" applyAlignment="1">
      <alignment wrapText="1"/>
    </xf>
    <xf numFmtId="0" fontId="3" fillId="3" borderId="0" xfId="2" applyFont="1" applyFill="1"/>
    <xf numFmtId="164" fontId="3" fillId="3" borderId="0" xfId="2" applyNumberFormat="1" applyFont="1" applyFill="1"/>
    <xf numFmtId="165" fontId="3" fillId="3" borderId="0" xfId="1" applyNumberFormat="1" applyFont="1" applyFill="1"/>
    <xf numFmtId="164" fontId="4" fillId="3" borderId="0" xfId="2" applyNumberFormat="1" applyFont="1" applyFill="1" applyBorder="1"/>
    <xf numFmtId="166" fontId="3" fillId="3" borderId="0" xfId="2" applyNumberFormat="1" applyFont="1" applyFill="1"/>
    <xf numFmtId="0" fontId="7" fillId="0" borderId="0" xfId="4" applyFont="1" applyFill="1" applyProtection="1"/>
    <xf numFmtId="0" fontId="9" fillId="0" borderId="0" xfId="4" applyFont="1" applyFill="1" applyProtection="1"/>
    <xf numFmtId="167" fontId="9" fillId="0" borderId="0" xfId="5" applyNumberFormat="1" applyFont="1" applyFill="1" applyProtection="1"/>
    <xf numFmtId="0" fontId="9" fillId="0" borderId="0" xfId="4" applyFont="1" applyFill="1" applyBorder="1" applyProtection="1"/>
    <xf numFmtId="0" fontId="11" fillId="4" borderId="0" xfId="4" applyFont="1" applyFill="1" applyBorder="1" applyAlignment="1" applyProtection="1">
      <alignment horizontal="center" vertical="center"/>
    </xf>
    <xf numFmtId="0" fontId="11" fillId="4" borderId="0" xfId="4" applyFont="1" applyFill="1" applyBorder="1" applyAlignment="1" applyProtection="1">
      <alignment horizontal="center"/>
    </xf>
    <xf numFmtId="0" fontId="11" fillId="4" borderId="0" xfId="4" applyFont="1" applyFill="1" applyBorder="1" applyAlignment="1" applyProtection="1">
      <alignment vertical="center" wrapText="1"/>
    </xf>
    <xf numFmtId="0" fontId="11" fillId="4" borderId="0" xfId="4" quotePrefix="1" applyFont="1" applyFill="1" applyBorder="1" applyAlignment="1" applyProtection="1">
      <alignment horizontal="center"/>
    </xf>
    <xf numFmtId="0" fontId="10" fillId="0" borderId="0" xfId="4" applyFont="1" applyFill="1" applyProtection="1"/>
    <xf numFmtId="0" fontId="9" fillId="0" borderId="0" xfId="4" applyFont="1" applyFill="1" applyAlignment="1" applyProtection="1"/>
    <xf numFmtId="0" fontId="9" fillId="0" borderId="0" xfId="4" applyFont="1" applyFill="1" applyBorder="1" applyAlignment="1" applyProtection="1"/>
    <xf numFmtId="0" fontId="13" fillId="0" borderId="0" xfId="4" applyFont="1" applyFill="1" applyProtection="1"/>
    <xf numFmtId="0" fontId="14" fillId="7" borderId="3" xfId="11" applyFont="1" applyFill="1" applyBorder="1" applyAlignment="1">
      <alignment horizontal="center" vertical="center"/>
    </xf>
    <xf numFmtId="0" fontId="11" fillId="7" borderId="3" xfId="11" applyFont="1" applyFill="1" applyBorder="1" applyAlignment="1">
      <alignment horizontal="center" wrapText="1"/>
    </xf>
    <xf numFmtId="0" fontId="17" fillId="6" borderId="2" xfId="11" applyFont="1" applyFill="1" applyBorder="1" applyAlignment="1">
      <alignment vertical="top"/>
    </xf>
    <xf numFmtId="0" fontId="17" fillId="6" borderId="2" xfId="11" applyFont="1" applyFill="1" applyBorder="1" applyAlignment="1">
      <alignment vertical="top" wrapText="1"/>
    </xf>
    <xf numFmtId="0" fontId="17" fillId="6" borderId="2" xfId="11" applyFont="1" applyFill="1" applyBorder="1" applyAlignment="1">
      <alignment horizontal="right" vertical="top" wrapText="1"/>
    </xf>
    <xf numFmtId="0" fontId="17" fillId="0" borderId="0" xfId="0" applyFont="1"/>
    <xf numFmtId="0" fontId="14" fillId="7" borderId="2" xfId="11" applyFont="1" applyFill="1" applyBorder="1" applyAlignment="1">
      <alignment horizontal="center" vertical="center"/>
    </xf>
    <xf numFmtId="0" fontId="11" fillId="7" borderId="2" xfId="11" applyFont="1" applyFill="1" applyBorder="1" applyAlignment="1">
      <alignment horizontal="center" wrapText="1"/>
    </xf>
    <xf numFmtId="0" fontId="11" fillId="7" borderId="0" xfId="11" applyFont="1" applyFill="1" applyBorder="1" applyAlignment="1">
      <alignment horizontal="center" vertical="center"/>
    </xf>
    <xf numFmtId="0" fontId="19" fillId="0" borderId="0" xfId="0" applyFont="1" applyAlignment="1">
      <alignment horizontal="left" vertical="center"/>
    </xf>
    <xf numFmtId="0" fontId="19" fillId="0" borderId="0" xfId="6" applyFont="1"/>
    <xf numFmtId="0" fontId="21" fillId="0" borderId="0" xfId="11" applyFont="1"/>
    <xf numFmtId="43" fontId="21" fillId="0" borderId="0" xfId="10" applyFont="1" applyFill="1" applyBorder="1"/>
    <xf numFmtId="0" fontId="21" fillId="0" borderId="0" xfId="8" applyFont="1"/>
    <xf numFmtId="0" fontId="18" fillId="0" borderId="0" xfId="8" applyFont="1"/>
    <xf numFmtId="0" fontId="5" fillId="0" borderId="0" xfId="4" applyFont="1" applyFill="1" applyProtection="1"/>
    <xf numFmtId="4" fontId="5" fillId="0" borderId="0" xfId="4" applyNumberFormat="1" applyFont="1" applyFill="1" applyProtection="1"/>
    <xf numFmtId="167" fontId="5" fillId="0" borderId="0" xfId="5" applyNumberFormat="1" applyFont="1" applyFill="1" applyProtection="1"/>
    <xf numFmtId="0" fontId="17" fillId="0" borderId="4" xfId="0" applyFont="1" applyBorder="1"/>
    <xf numFmtId="0" fontId="16" fillId="6" borderId="4" xfId="3" applyFont="1" applyFill="1" applyBorder="1" applyAlignment="1">
      <alignment horizontal="center"/>
    </xf>
    <xf numFmtId="0" fontId="17" fillId="6" borderId="0" xfId="0" applyFont="1" applyFill="1" applyBorder="1" applyAlignment="1" applyProtection="1">
      <alignment horizontal="center" vertical="top"/>
      <protection locked="0"/>
    </xf>
    <xf numFmtId="0" fontId="17" fillId="6" borderId="0" xfId="0" applyFont="1" applyFill="1" applyBorder="1" applyAlignment="1" applyProtection="1">
      <alignment vertical="top"/>
      <protection locked="0"/>
    </xf>
    <xf numFmtId="0" fontId="17" fillId="6" borderId="0" xfId="0" applyFont="1" applyFill="1" applyBorder="1" applyAlignment="1">
      <alignment vertical="top"/>
    </xf>
    <xf numFmtId="3" fontId="16" fillId="6" borderId="4" xfId="0" applyNumberFormat="1" applyFont="1" applyFill="1" applyBorder="1" applyAlignment="1" applyProtection="1">
      <alignment horizontal="right" vertical="center"/>
      <protection locked="0"/>
    </xf>
    <xf numFmtId="3" fontId="17" fillId="6" borderId="0" xfId="0" applyNumberFormat="1" applyFont="1" applyFill="1" applyBorder="1" applyAlignment="1">
      <alignment vertical="top"/>
    </xf>
    <xf numFmtId="0" fontId="24" fillId="0" borderId="0" xfId="6" applyFont="1"/>
    <xf numFmtId="0" fontId="24" fillId="0" borderId="0" xfId="6" applyFont="1" applyFill="1" applyAlignment="1"/>
    <xf numFmtId="0" fontId="24" fillId="0" borderId="0" xfId="6" applyFont="1" applyAlignment="1"/>
    <xf numFmtId="0" fontId="19" fillId="0" borderId="0" xfId="0" applyFont="1" applyFill="1" applyBorder="1"/>
    <xf numFmtId="0" fontId="19" fillId="0" borderId="0" xfId="0" applyFont="1"/>
    <xf numFmtId="0" fontId="17" fillId="0" borderId="0" xfId="0" applyFont="1" applyFill="1" applyBorder="1"/>
    <xf numFmtId="0" fontId="24" fillId="0" borderId="0" xfId="6" applyFont="1" applyAlignment="1">
      <alignment vertical="top"/>
    </xf>
    <xf numFmtId="0" fontId="19" fillId="0" borderId="0" xfId="0" applyFont="1" applyFill="1" applyBorder="1" applyAlignment="1">
      <alignment vertical="top"/>
    </xf>
    <xf numFmtId="0" fontId="19" fillId="0" borderId="0" xfId="0" applyFont="1" applyAlignment="1">
      <alignment vertical="top"/>
    </xf>
    <xf numFmtId="0" fontId="7" fillId="0" borderId="4" xfId="3" applyFont="1" applyBorder="1" applyAlignment="1">
      <alignment horizontal="center" vertical="top"/>
    </xf>
    <xf numFmtId="0" fontId="7" fillId="0" borderId="4" xfId="3" applyFont="1" applyBorder="1" applyAlignment="1">
      <alignment horizontal="center" vertical="top" wrapText="1"/>
    </xf>
    <xf numFmtId="0" fontId="17" fillId="0" borderId="0" xfId="0" applyFont="1" applyFill="1" applyBorder="1" applyAlignment="1">
      <alignment vertical="top"/>
    </xf>
    <xf numFmtId="0" fontId="17" fillId="0" borderId="0" xfId="0" applyFont="1" applyAlignment="1">
      <alignment vertical="top"/>
    </xf>
    <xf numFmtId="0" fontId="14" fillId="7" borderId="3" xfId="11" applyFont="1" applyFill="1" applyBorder="1" applyAlignment="1">
      <alignment horizontal="center" vertical="top"/>
    </xf>
    <xf numFmtId="0" fontId="14" fillId="7" borderId="3" xfId="11" applyFont="1" applyFill="1" applyBorder="1" applyAlignment="1">
      <alignment horizontal="center" vertical="top" wrapText="1"/>
    </xf>
    <xf numFmtId="0" fontId="11" fillId="7" borderId="3" xfId="11" applyFont="1" applyFill="1" applyBorder="1" applyAlignment="1">
      <alignment horizontal="center" vertical="top" wrapText="1"/>
    </xf>
    <xf numFmtId="0" fontId="16" fillId="6" borderId="4" xfId="0" applyFont="1" applyFill="1" applyBorder="1" applyAlignment="1">
      <alignment horizontal="center" vertical="top" wrapText="1"/>
    </xf>
    <xf numFmtId="3" fontId="16" fillId="6" borderId="4" xfId="0" applyNumberFormat="1" applyFont="1" applyFill="1" applyBorder="1" applyAlignment="1">
      <alignment horizontal="right" vertical="top" wrapText="1"/>
    </xf>
    <xf numFmtId="0" fontId="16" fillId="6" borderId="0" xfId="0" applyFont="1" applyFill="1" applyBorder="1" applyAlignment="1">
      <alignment vertical="top"/>
    </xf>
    <xf numFmtId="0" fontId="16" fillId="6" borderId="0" xfId="0" applyFont="1" applyFill="1" applyBorder="1" applyAlignment="1">
      <alignment vertical="top" wrapText="1"/>
    </xf>
    <xf numFmtId="3" fontId="16" fillId="6" borderId="0" xfId="0" applyNumberFormat="1" applyFont="1" applyFill="1" applyBorder="1" applyAlignment="1">
      <alignment vertical="top"/>
    </xf>
    <xf numFmtId="0" fontId="17" fillId="6" borderId="0" xfId="0" applyFont="1" applyFill="1" applyBorder="1" applyAlignment="1">
      <alignment vertical="top" wrapText="1"/>
    </xf>
    <xf numFmtId="0" fontId="19" fillId="0" borderId="0" xfId="6" applyFont="1" applyAlignment="1">
      <alignment vertical="top"/>
    </xf>
    <xf numFmtId="0" fontId="19" fillId="0" borderId="0" xfId="0" applyFont="1" applyAlignment="1">
      <alignment vertical="top" wrapText="1"/>
    </xf>
    <xf numFmtId="0" fontId="28" fillId="0" borderId="0" xfId="6" applyFont="1" applyFill="1" applyBorder="1" applyAlignment="1">
      <alignment vertical="center" wrapText="1"/>
    </xf>
    <xf numFmtId="0" fontId="29" fillId="0" borderId="0" xfId="6" applyFont="1" applyBorder="1" applyAlignment="1">
      <alignment horizontal="left" vertical="center" wrapText="1"/>
    </xf>
    <xf numFmtId="0" fontId="29" fillId="0" borderId="0" xfId="6" applyFont="1" applyBorder="1" applyAlignment="1">
      <alignment vertical="center" wrapText="1"/>
    </xf>
    <xf numFmtId="0" fontId="30" fillId="0" borderId="0" xfId="6" applyFont="1" applyBorder="1"/>
    <xf numFmtId="0" fontId="24" fillId="0" borderId="0" xfId="8" applyFont="1"/>
    <xf numFmtId="0" fontId="6" fillId="0" borderId="4" xfId="8" applyFont="1" applyFill="1" applyBorder="1" applyAlignment="1">
      <alignment horizontal="left" vertical="center" wrapText="1"/>
    </xf>
    <xf numFmtId="0" fontId="6" fillId="0" borderId="4" xfId="8" applyFont="1" applyFill="1" applyBorder="1" applyAlignment="1">
      <alignment horizontal="left" vertical="center"/>
    </xf>
    <xf numFmtId="11" fontId="24" fillId="0" borderId="0" xfId="8" applyNumberFormat="1" applyFont="1"/>
    <xf numFmtId="0" fontId="17" fillId="0" borderId="2" xfId="8" applyFont="1" applyBorder="1" applyAlignment="1">
      <alignment horizontal="center" vertical="center" wrapText="1"/>
    </xf>
    <xf numFmtId="0" fontId="7" fillId="0" borderId="2" xfId="9" applyFont="1" applyBorder="1" applyAlignment="1">
      <alignment horizontal="center"/>
    </xf>
    <xf numFmtId="43" fontId="24" fillId="0" borderId="0" xfId="8" applyNumberFormat="1" applyFont="1"/>
    <xf numFmtId="168" fontId="16" fillId="6" borderId="0" xfId="8" applyNumberFormat="1" applyFont="1" applyFill="1" applyBorder="1" applyAlignment="1">
      <alignment horizontal="center" vertical="top" wrapText="1"/>
    </xf>
    <xf numFmtId="0" fontId="16" fillId="6" borderId="0" xfId="8" applyFont="1" applyFill="1" applyBorder="1" applyAlignment="1">
      <alignment vertical="top" wrapText="1"/>
    </xf>
    <xf numFmtId="3" fontId="16" fillId="6" borderId="0" xfId="10" applyNumberFormat="1" applyFont="1" applyFill="1" applyBorder="1" applyAlignment="1">
      <alignment vertical="top"/>
    </xf>
    <xf numFmtId="0" fontId="16" fillId="6" borderId="0" xfId="8" applyFont="1" applyFill="1" applyBorder="1" applyAlignment="1">
      <alignment horizontal="center" vertical="top" wrapText="1"/>
    </xf>
    <xf numFmtId="0" fontId="17" fillId="6" borderId="0" xfId="8" applyFont="1" applyFill="1" applyBorder="1" applyAlignment="1">
      <alignment vertical="top" wrapText="1"/>
    </xf>
    <xf numFmtId="3" fontId="17" fillId="6" borderId="0" xfId="10" applyNumberFormat="1" applyFont="1" applyFill="1" applyBorder="1" applyAlignment="1">
      <alignment vertical="top"/>
    </xf>
    <xf numFmtId="169" fontId="16" fillId="6" borderId="0" xfId="8" applyNumberFormat="1" applyFont="1" applyFill="1" applyBorder="1" applyAlignment="1">
      <alignment vertical="top" wrapText="1"/>
    </xf>
    <xf numFmtId="0" fontId="16" fillId="6" borderId="2" xfId="8" applyFont="1" applyFill="1" applyBorder="1" applyAlignment="1">
      <alignment horizontal="center" vertical="top" wrapText="1"/>
    </xf>
    <xf numFmtId="0" fontId="16" fillId="6" borderId="2" xfId="8" applyFont="1" applyFill="1" applyBorder="1" applyAlignment="1">
      <alignment vertical="top" wrapText="1"/>
    </xf>
    <xf numFmtId="169" fontId="16" fillId="6" borderId="2" xfId="8" applyNumberFormat="1" applyFont="1" applyFill="1" applyBorder="1" applyAlignment="1">
      <alignment vertical="top" wrapText="1"/>
    </xf>
    <xf numFmtId="0" fontId="31" fillId="0" borderId="0" xfId="6" applyFont="1" applyFill="1" applyBorder="1" applyAlignment="1">
      <alignment vertical="center" wrapText="1"/>
    </xf>
    <xf numFmtId="0" fontId="25" fillId="0" borderId="0" xfId="6" applyFont="1" applyFill="1" applyBorder="1" applyAlignment="1">
      <alignment horizontal="left" vertical="center" wrapText="1"/>
    </xf>
    <xf numFmtId="0" fontId="19" fillId="0" borderId="0" xfId="7" applyFont="1"/>
    <xf numFmtId="0" fontId="26" fillId="0" borderId="0" xfId="7" applyFont="1" applyFill="1" applyBorder="1" applyAlignment="1">
      <alignment vertical="center"/>
    </xf>
    <xf numFmtId="0" fontId="19" fillId="0" borderId="0" xfId="7" applyFont="1" applyFill="1" applyBorder="1"/>
    <xf numFmtId="0" fontId="17" fillId="0" borderId="0" xfId="0" applyFont="1" applyFill="1"/>
    <xf numFmtId="0" fontId="19" fillId="0" borderId="0" xfId="6" applyFont="1" applyFill="1"/>
    <xf numFmtId="0" fontId="11" fillId="0" borderId="4" xfId="0" applyFont="1" applyFill="1" applyBorder="1" applyAlignment="1">
      <alignment vertical="center" wrapText="1"/>
    </xf>
    <xf numFmtId="0" fontId="17" fillId="0" borderId="0" xfId="6" applyFont="1"/>
    <xf numFmtId="0" fontId="6" fillId="0" borderId="2" xfId="6" applyFont="1" applyBorder="1" applyAlignment="1">
      <alignment horizontal="left" vertical="center"/>
    </xf>
    <xf numFmtId="0" fontId="7" fillId="0" borderId="2" xfId="6" applyFont="1" applyBorder="1" applyAlignment="1">
      <alignment horizontal="center" vertical="center"/>
    </xf>
    <xf numFmtId="0" fontId="6" fillId="0" borderId="2" xfId="6" applyFont="1" applyBorder="1" applyAlignment="1">
      <alignment horizontal="center" vertical="center"/>
    </xf>
    <xf numFmtId="0" fontId="6" fillId="0" borderId="3" xfId="6" applyFont="1" applyBorder="1" applyAlignment="1">
      <alignment horizontal="left" vertical="center"/>
    </xf>
    <xf numFmtId="0" fontId="7" fillId="0" borderId="3" xfId="6" applyFont="1" applyBorder="1" applyAlignment="1">
      <alignment horizontal="center" vertical="center"/>
    </xf>
    <xf numFmtId="0" fontId="6" fillId="0" borderId="3" xfId="6" applyFont="1" applyBorder="1" applyAlignment="1">
      <alignment horizontal="center" vertical="center"/>
    </xf>
    <xf numFmtId="168" fontId="17" fillId="6" borderId="0" xfId="6" applyNumberFormat="1" applyFont="1" applyFill="1" applyBorder="1" applyAlignment="1">
      <alignment horizontal="center" vertical="top"/>
    </xf>
    <xf numFmtId="168" fontId="17" fillId="6" borderId="0" xfId="6" applyNumberFormat="1" applyFont="1" applyFill="1" applyBorder="1" applyAlignment="1">
      <alignment horizontal="left" vertical="top" wrapText="1"/>
    </xf>
    <xf numFmtId="0" fontId="5" fillId="2" borderId="4" xfId="0" applyFont="1" applyFill="1" applyBorder="1" applyAlignment="1">
      <alignment wrapText="1"/>
    </xf>
    <xf numFmtId="0" fontId="7" fillId="3" borderId="2" xfId="2" applyFont="1" applyFill="1" applyBorder="1"/>
    <xf numFmtId="0" fontId="7" fillId="3" borderId="3" xfId="2" applyFont="1" applyFill="1" applyBorder="1"/>
    <xf numFmtId="0" fontId="11" fillId="4" borderId="0" xfId="0" applyFont="1" applyFill="1" applyBorder="1" applyAlignment="1">
      <alignment vertical="center"/>
    </xf>
    <xf numFmtId="0" fontId="11" fillId="4" borderId="0" xfId="0" applyFont="1" applyFill="1" applyBorder="1"/>
    <xf numFmtId="164" fontId="11" fillId="4" borderId="0" xfId="0" applyNumberFormat="1" applyFont="1" applyFill="1" applyBorder="1" applyAlignment="1">
      <alignment horizontal="center" vertical="center"/>
    </xf>
    <xf numFmtId="0" fontId="11" fillId="4" borderId="0" xfId="0" applyFont="1" applyFill="1" applyBorder="1" applyAlignment="1">
      <alignment horizontal="center" vertical="center"/>
    </xf>
    <xf numFmtId="0" fontId="6" fillId="6" borderId="0" xfId="2" applyFont="1" applyFill="1" applyBorder="1"/>
    <xf numFmtId="0" fontId="7" fillId="6" borderId="0" xfId="2" applyFont="1" applyFill="1" applyBorder="1"/>
    <xf numFmtId="0" fontId="7" fillId="6" borderId="0" xfId="2" applyFont="1" applyFill="1" applyBorder="1" applyAlignment="1">
      <alignment horizontal="left" indent="1"/>
    </xf>
    <xf numFmtId="164" fontId="7" fillId="6" borderId="0" xfId="2" applyNumberFormat="1" applyFont="1" applyFill="1" applyBorder="1"/>
    <xf numFmtId="0" fontId="7" fillId="6" borderId="2" xfId="2" applyFont="1" applyFill="1" applyBorder="1" applyAlignment="1">
      <alignment horizontal="left" indent="1"/>
    </xf>
    <xf numFmtId="164" fontId="7" fillId="6" borderId="2" xfId="2" applyNumberFormat="1" applyFont="1" applyFill="1" applyBorder="1"/>
    <xf numFmtId="0" fontId="21" fillId="0" borderId="0" xfId="0" applyFont="1" applyAlignment="1">
      <alignment horizontal="left" vertical="center"/>
    </xf>
    <xf numFmtId="0" fontId="21" fillId="0" borderId="0" xfId="7" applyFont="1"/>
    <xf numFmtId="0" fontId="38" fillId="0" borderId="0" xfId="7" applyFont="1" applyFill="1" applyBorder="1" applyAlignment="1">
      <alignment vertical="center"/>
    </xf>
    <xf numFmtId="0" fontId="21" fillId="0" borderId="0" xfId="7" applyFont="1" applyFill="1" applyBorder="1"/>
    <xf numFmtId="0" fontId="15" fillId="0" borderId="0" xfId="0" applyFont="1" applyFill="1" applyBorder="1"/>
    <xf numFmtId="0" fontId="15" fillId="0" borderId="0" xfId="0" applyFont="1"/>
    <xf numFmtId="0" fontId="21" fillId="0" borderId="0" xfId="7" applyFont="1" applyFill="1"/>
    <xf numFmtId="0" fontId="40" fillId="0" borderId="0" xfId="0" applyFont="1" applyFill="1" applyBorder="1"/>
    <xf numFmtId="0" fontId="40" fillId="0" borderId="0" xfId="0" applyFont="1" applyFill="1" applyBorder="1" applyAlignment="1">
      <alignment wrapText="1"/>
    </xf>
    <xf numFmtId="0" fontId="15" fillId="0" borderId="0" xfId="0" applyFont="1" applyFill="1"/>
    <xf numFmtId="0" fontId="21" fillId="0" borderId="0" xfId="6" applyFont="1"/>
    <xf numFmtId="0" fontId="21" fillId="0" borderId="0" xfId="6" applyFont="1" applyFill="1"/>
    <xf numFmtId="0" fontId="15" fillId="0" borderId="0" xfId="6" applyFont="1"/>
    <xf numFmtId="0" fontId="17" fillId="0" borderId="0" xfId="6" applyFont="1" applyBorder="1" applyAlignment="1">
      <alignment vertical="top"/>
    </xf>
    <xf numFmtId="0" fontId="6" fillId="6" borderId="0" xfId="6" applyFont="1" applyFill="1" applyBorder="1" applyAlignment="1">
      <alignment vertical="top"/>
    </xf>
    <xf numFmtId="171" fontId="6" fillId="6" borderId="0" xfId="6" applyNumberFormat="1" applyFont="1" applyFill="1" applyBorder="1" applyAlignment="1">
      <alignment vertical="top"/>
    </xf>
    <xf numFmtId="171" fontId="6" fillId="6" borderId="0" xfId="6" applyNumberFormat="1" applyFont="1" applyFill="1" applyBorder="1" applyAlignment="1">
      <alignment horizontal="right" vertical="top"/>
    </xf>
    <xf numFmtId="0" fontId="17" fillId="6" borderId="0" xfId="6" applyFont="1" applyFill="1" applyBorder="1" applyAlignment="1">
      <alignment vertical="top"/>
    </xf>
    <xf numFmtId="164" fontId="17" fillId="0" borderId="0" xfId="6" applyNumberFormat="1" applyFont="1" applyBorder="1" applyAlignment="1">
      <alignment vertical="top"/>
    </xf>
    <xf numFmtId="168" fontId="17" fillId="6" borderId="0" xfId="6" applyNumberFormat="1" applyFont="1" applyFill="1" applyBorder="1" applyAlignment="1">
      <alignment horizontal="justify" vertical="top" wrapText="1"/>
    </xf>
    <xf numFmtId="171" fontId="17" fillId="6" borderId="0" xfId="6" applyNumberFormat="1" applyFont="1" applyFill="1" applyBorder="1" applyAlignment="1">
      <alignment vertical="top"/>
    </xf>
    <xf numFmtId="171" fontId="17" fillId="6" borderId="0" xfId="6" applyNumberFormat="1" applyFont="1" applyFill="1" applyBorder="1" applyAlignment="1">
      <alignment horizontal="right" vertical="top"/>
    </xf>
    <xf numFmtId="0" fontId="17" fillId="6" borderId="2" xfId="6" applyFont="1" applyFill="1" applyBorder="1" applyAlignment="1">
      <alignment vertical="top"/>
    </xf>
    <xf numFmtId="171" fontId="17" fillId="6" borderId="2" xfId="6" applyNumberFormat="1" applyFont="1" applyFill="1" applyBorder="1" applyAlignment="1">
      <alignment vertical="top"/>
    </xf>
    <xf numFmtId="0" fontId="42" fillId="0" borderId="0" xfId="6" applyFont="1"/>
    <xf numFmtId="0" fontId="44" fillId="0" borderId="0" xfId="6" applyFont="1" applyBorder="1" applyAlignment="1">
      <alignment vertical="center" wrapText="1"/>
    </xf>
    <xf numFmtId="0" fontId="45" fillId="0" borderId="0" xfId="6" applyFont="1" applyBorder="1"/>
    <xf numFmtId="0" fontId="16" fillId="0" borderId="0" xfId="6" applyFont="1" applyBorder="1" applyAlignment="1">
      <alignment horizontal="left" vertical="center" wrapText="1"/>
    </xf>
    <xf numFmtId="0" fontId="43" fillId="0" borderId="0" xfId="6" applyFont="1" applyBorder="1" applyAlignment="1">
      <alignment horizontal="left" vertical="center" wrapText="1"/>
    </xf>
    <xf numFmtId="0" fontId="47" fillId="0" borderId="0" xfId="16" applyFont="1" applyAlignment="1">
      <alignment vertical="top"/>
    </xf>
    <xf numFmtId="0" fontId="48" fillId="0" borderId="0" xfId="16" applyFont="1" applyAlignment="1">
      <alignment vertical="top"/>
    </xf>
    <xf numFmtId="0" fontId="47" fillId="0" borderId="0" xfId="0" applyFont="1" applyAlignment="1">
      <alignment vertical="top"/>
    </xf>
    <xf numFmtId="0" fontId="47" fillId="0" borderId="0" xfId="0" applyFont="1" applyFill="1" applyBorder="1" applyAlignment="1">
      <alignment vertical="top"/>
    </xf>
    <xf numFmtId="0" fontId="12" fillId="4" borderId="0" xfId="16" applyFont="1" applyFill="1" applyBorder="1" applyAlignment="1">
      <alignment vertical="top"/>
    </xf>
    <xf numFmtId="0" fontId="47" fillId="0" borderId="0" xfId="0" applyFont="1" applyFill="1" applyBorder="1" applyAlignment="1">
      <alignment horizontal="right" vertical="top" wrapText="1"/>
    </xf>
    <xf numFmtId="0" fontId="16" fillId="0" borderId="0" xfId="16" applyFont="1" applyAlignment="1">
      <alignment horizontal="left" vertical="top" wrapText="1"/>
    </xf>
    <xf numFmtId="0" fontId="17" fillId="0" borderId="0" xfId="16" applyFont="1" applyAlignment="1">
      <alignment horizontal="left" vertical="top" wrapText="1"/>
    </xf>
    <xf numFmtId="164" fontId="16" fillId="0" borderId="0" xfId="16" applyNumberFormat="1" applyFont="1" applyAlignment="1">
      <alignment horizontal="right" vertical="top"/>
    </xf>
    <xf numFmtId="0" fontId="18" fillId="0" borderId="0" xfId="16" applyFont="1" applyAlignment="1">
      <alignment vertical="top"/>
    </xf>
    <xf numFmtId="168" fontId="48" fillId="0" borderId="0" xfId="16" applyNumberFormat="1" applyFont="1" applyAlignment="1">
      <alignment vertical="top"/>
    </xf>
    <xf numFmtId="0" fontId="24" fillId="0" borderId="0" xfId="16" applyFont="1" applyAlignment="1">
      <alignment vertical="top"/>
    </xf>
    <xf numFmtId="0" fontId="27" fillId="0" borderId="0" xfId="3" applyFont="1" applyBorder="1" applyAlignment="1">
      <alignment vertical="center" wrapText="1"/>
    </xf>
    <xf numFmtId="0" fontId="11" fillId="4" borderId="0" xfId="16" applyFont="1" applyFill="1" applyBorder="1" applyAlignment="1">
      <alignment horizontal="center" vertical="center"/>
    </xf>
    <xf numFmtId="0" fontId="11" fillId="4" borderId="0" xfId="16" applyFont="1" applyFill="1" applyBorder="1" applyAlignment="1">
      <alignment horizontal="right" vertical="center"/>
    </xf>
    <xf numFmtId="0" fontId="18" fillId="0" borderId="4" xfId="0" applyFont="1" applyBorder="1" applyAlignment="1">
      <alignment horizontal="left" wrapText="1"/>
    </xf>
    <xf numFmtId="0" fontId="6" fillId="0" borderId="4" xfId="0" quotePrefix="1" applyFont="1" applyFill="1" applyBorder="1" applyAlignment="1">
      <alignment vertical="top"/>
    </xf>
    <xf numFmtId="0" fontId="18" fillId="0" borderId="2" xfId="0" applyFont="1" applyBorder="1" applyAlignment="1">
      <alignment horizontal="left" wrapText="1"/>
    </xf>
    <xf numFmtId="0" fontId="18" fillId="0" borderId="3" xfId="0" applyFont="1" applyBorder="1" applyAlignment="1">
      <alignment horizontal="left" wrapText="1"/>
    </xf>
    <xf numFmtId="0" fontId="24" fillId="0" borderId="2" xfId="16" applyFont="1" applyBorder="1" applyAlignment="1">
      <alignment vertical="top"/>
    </xf>
    <xf numFmtId="164" fontId="24" fillId="0" borderId="2" xfId="16" applyNumberFormat="1" applyFont="1" applyBorder="1" applyAlignment="1">
      <alignment vertical="top"/>
    </xf>
    <xf numFmtId="0" fontId="0" fillId="0" borderId="0" xfId="0" applyAlignment="1">
      <alignment vertical="top"/>
    </xf>
    <xf numFmtId="0" fontId="18" fillId="0" borderId="0" xfId="0" applyFont="1" applyAlignment="1">
      <alignment vertical="top"/>
    </xf>
    <xf numFmtId="0" fontId="0" fillId="0" borderId="0" xfId="0" applyAlignment="1">
      <alignment vertical="top" wrapText="1"/>
    </xf>
    <xf numFmtId="0" fontId="11" fillId="4" borderId="0" xfId="16" applyFont="1" applyFill="1" applyBorder="1" applyAlignment="1">
      <alignment horizontal="center" vertical="top"/>
    </xf>
    <xf numFmtId="0" fontId="49" fillId="0" borderId="0" xfId="0" applyFont="1" applyAlignment="1">
      <alignment vertical="top"/>
    </xf>
    <xf numFmtId="0" fontId="26" fillId="0" borderId="0" xfId="6" applyFont="1" applyFill="1" applyBorder="1" applyAlignment="1">
      <alignment vertical="center" wrapText="1"/>
    </xf>
    <xf numFmtId="43" fontId="5" fillId="0" borderId="0" xfId="1" applyFont="1"/>
    <xf numFmtId="165" fontId="19" fillId="0" borderId="0" xfId="6" applyNumberFormat="1" applyFont="1"/>
    <xf numFmtId="0" fontId="32" fillId="0" borderId="4" xfId="17" quotePrefix="1" applyFont="1" applyFill="1" applyBorder="1" applyAlignment="1">
      <alignment horizontal="left" wrapText="1"/>
    </xf>
    <xf numFmtId="0" fontId="32" fillId="0" borderId="4" xfId="17" quotePrefix="1" applyFont="1" applyFill="1" applyBorder="1" applyAlignment="1">
      <alignment horizontal="left"/>
    </xf>
    <xf numFmtId="0" fontId="11" fillId="4" borderId="0" xfId="6" applyFont="1" applyFill="1" applyBorder="1" applyAlignment="1">
      <alignment horizontal="center"/>
    </xf>
    <xf numFmtId="0" fontId="11" fillId="4" borderId="0" xfId="6" quotePrefix="1" applyFont="1" applyFill="1" applyBorder="1" applyAlignment="1">
      <alignment horizontal="center" vertical="center" wrapText="1"/>
    </xf>
    <xf numFmtId="0" fontId="11" fillId="4" borderId="0" xfId="6" applyFont="1" applyFill="1" applyBorder="1" applyAlignment="1">
      <alignment horizontal="right" vertical="center"/>
    </xf>
    <xf numFmtId="0" fontId="17" fillId="0" borderId="2" xfId="6" applyFont="1" applyBorder="1" applyAlignment="1">
      <alignment horizontal="center" vertical="center"/>
    </xf>
    <xf numFmtId="0" fontId="17" fillId="0" borderId="2" xfId="6" applyFont="1" applyBorder="1" applyAlignment="1">
      <alignment horizontal="right" vertical="center"/>
    </xf>
    <xf numFmtId="0" fontId="17" fillId="0" borderId="2" xfId="6" quotePrefix="1" applyFont="1" applyBorder="1" applyAlignment="1">
      <alignment horizontal="center" vertical="center" wrapText="1"/>
    </xf>
    <xf numFmtId="0" fontId="17" fillId="0" borderId="3" xfId="6" applyFont="1" applyBorder="1" applyAlignment="1">
      <alignment horizontal="center" vertical="center"/>
    </xf>
    <xf numFmtId="0" fontId="17" fillId="0" borderId="3" xfId="6" applyFont="1" applyBorder="1" applyAlignment="1">
      <alignment horizontal="right" vertical="center"/>
    </xf>
    <xf numFmtId="0" fontId="17" fillId="0" borderId="3" xfId="6" quotePrefix="1" applyFont="1" applyBorder="1" applyAlignment="1">
      <alignment horizontal="center" vertical="center" wrapText="1"/>
    </xf>
    <xf numFmtId="0" fontId="6" fillId="6" borderId="0" xfId="6" applyFont="1" applyFill="1" applyAlignment="1">
      <alignment horizontal="left" vertical="top"/>
    </xf>
    <xf numFmtId="164" fontId="6" fillId="6" borderId="0" xfId="6" applyNumberFormat="1" applyFont="1" applyFill="1" applyAlignment="1">
      <alignment vertical="top"/>
    </xf>
    <xf numFmtId="0" fontId="17" fillId="6" borderId="0" xfId="6" quotePrefix="1" applyFont="1" applyFill="1" applyAlignment="1">
      <alignment horizontal="left" indent="1"/>
    </xf>
    <xf numFmtId="164" fontId="17" fillId="6" borderId="0" xfId="6" applyNumberFormat="1" applyFont="1" applyFill="1"/>
    <xf numFmtId="0" fontId="18" fillId="0" borderId="2" xfId="6" quotePrefix="1" applyFont="1" applyBorder="1" applyAlignment="1">
      <alignment horizontal="left" indent="2"/>
    </xf>
    <xf numFmtId="164" fontId="18" fillId="0" borderId="2" xfId="6" applyNumberFormat="1" applyFont="1" applyBorder="1"/>
    <xf numFmtId="0" fontId="18" fillId="0" borderId="0" xfId="6" applyFont="1"/>
    <xf numFmtId="0" fontId="51" fillId="0" borderId="0" xfId="6" quotePrefix="1" applyFont="1" applyAlignment="1">
      <alignment horizontal="left"/>
    </xf>
    <xf numFmtId="164" fontId="51" fillId="0" borderId="0" xfId="6" applyNumberFormat="1" applyFont="1"/>
    <xf numFmtId="164" fontId="51" fillId="0" borderId="0" xfId="6" applyNumberFormat="1" applyFont="1" applyBorder="1"/>
    <xf numFmtId="0" fontId="51" fillId="0" borderId="0" xfId="6" quotePrefix="1" applyFont="1" applyAlignment="1">
      <alignment horizontal="left" indent="1"/>
    </xf>
    <xf numFmtId="0" fontId="16" fillId="0" borderId="0" xfId="0" applyFont="1" applyFill="1" applyBorder="1" applyAlignment="1">
      <alignment vertical="top"/>
    </xf>
    <xf numFmtId="0" fontId="16" fillId="0" borderId="0" xfId="0" applyFont="1" applyAlignment="1">
      <alignment vertical="top"/>
    </xf>
    <xf numFmtId="0" fontId="11" fillId="4" borderId="0" xfId="6" applyFont="1" applyFill="1" applyBorder="1" applyAlignment="1">
      <alignment horizontal="center" vertical="center" wrapText="1"/>
    </xf>
    <xf numFmtId="0" fontId="18" fillId="6" borderId="0" xfId="0" applyFont="1" applyFill="1" applyAlignment="1">
      <alignment vertical="top"/>
    </xf>
    <xf numFmtId="0" fontId="56" fillId="6" borderId="0" xfId="0" applyFont="1" applyFill="1" applyAlignment="1">
      <alignment vertical="center"/>
    </xf>
    <xf numFmtId="0" fontId="18" fillId="6" borderId="0" xfId="0" applyFont="1" applyFill="1" applyAlignment="1">
      <alignment vertical="top" wrapText="1"/>
    </xf>
    <xf numFmtId="0" fontId="18" fillId="6" borderId="0" xfId="0" applyFont="1" applyFill="1" applyAlignment="1">
      <alignment horizontal="left" vertical="top" wrapText="1"/>
    </xf>
    <xf numFmtId="3" fontId="56" fillId="6" borderId="0" xfId="0" applyNumberFormat="1" applyFont="1" applyFill="1" applyAlignment="1">
      <alignment vertical="top"/>
    </xf>
    <xf numFmtId="3" fontId="18" fillId="0" borderId="0" xfId="0" applyNumberFormat="1" applyFont="1"/>
    <xf numFmtId="0" fontId="57" fillId="0" borderId="0" xfId="0" applyFont="1"/>
    <xf numFmtId="0" fontId="56" fillId="6" borderId="0" xfId="0" applyFont="1" applyFill="1" applyAlignment="1">
      <alignment vertical="top"/>
    </xf>
    <xf numFmtId="0" fontId="56" fillId="6" borderId="0" xfId="0" applyFont="1" applyFill="1" applyAlignment="1">
      <alignment vertical="top" wrapText="1"/>
    </xf>
    <xf numFmtId="0" fontId="18" fillId="0" borderId="0" xfId="0" applyFont="1"/>
    <xf numFmtId="0" fontId="58" fillId="6" borderId="0" xfId="0" applyFont="1" applyFill="1" applyAlignment="1">
      <alignment vertical="top" wrapText="1"/>
    </xf>
    <xf numFmtId="0" fontId="58" fillId="6" borderId="0" xfId="0" applyFont="1" applyFill="1" applyAlignment="1">
      <alignment horizontal="justify" vertical="top" wrapText="1"/>
    </xf>
    <xf numFmtId="0" fontId="18" fillId="6" borderId="0" xfId="0" applyFont="1" applyFill="1" applyAlignment="1">
      <alignment horizontal="center" vertical="top" wrapText="1"/>
    </xf>
    <xf numFmtId="3" fontId="18" fillId="6" borderId="0" xfId="0" applyNumberFormat="1" applyFont="1" applyFill="1" applyAlignment="1">
      <alignment vertical="top"/>
    </xf>
    <xf numFmtId="0" fontId="59" fillId="0" borderId="0" xfId="0" applyFont="1"/>
    <xf numFmtId="0" fontId="56" fillId="6" borderId="2" xfId="0" applyFont="1" applyFill="1" applyBorder="1" applyAlignment="1">
      <alignment vertical="top"/>
    </xf>
    <xf numFmtId="0" fontId="58" fillId="6" borderId="2" xfId="0" applyFont="1" applyFill="1" applyBorder="1" applyAlignment="1">
      <alignment horizontal="justify" vertical="top" wrapText="1"/>
    </xf>
    <xf numFmtId="0" fontId="18" fillId="6" borderId="2" xfId="0" applyFont="1" applyFill="1" applyBorder="1" applyAlignment="1">
      <alignment horizontal="center" vertical="center" wrapText="1"/>
    </xf>
    <xf numFmtId="3" fontId="18" fillId="6" borderId="2" xfId="0" applyNumberFormat="1" applyFont="1" applyFill="1" applyBorder="1" applyAlignment="1">
      <alignment horizontal="right" vertical="center"/>
    </xf>
    <xf numFmtId="3" fontId="57" fillId="0" borderId="0" xfId="0" applyNumberFormat="1" applyFont="1"/>
    <xf numFmtId="0" fontId="18" fillId="0" borderId="0" xfId="0" applyFont="1" applyFill="1"/>
    <xf numFmtId="0" fontId="18" fillId="0" borderId="0" xfId="0" applyFont="1" applyFill="1" applyAlignment="1">
      <alignment horizontal="left" vertical="top" wrapText="1"/>
    </xf>
    <xf numFmtId="0" fontId="60" fillId="0" borderId="0" xfId="0" applyFont="1"/>
    <xf numFmtId="0" fontId="60" fillId="0" borderId="0" xfId="0" applyFont="1" applyAlignment="1">
      <alignment horizontal="left" vertical="top" wrapText="1"/>
    </xf>
    <xf numFmtId="0" fontId="0" fillId="0" borderId="0" xfId="0" applyAlignment="1">
      <alignment horizontal="left" vertical="top" wrapText="1"/>
    </xf>
    <xf numFmtId="0" fontId="54" fillId="0" borderId="4" xfId="0" applyFont="1" applyBorder="1" applyAlignment="1">
      <alignment horizontal="left"/>
    </xf>
    <xf numFmtId="0" fontId="61" fillId="0" borderId="4" xfId="0" applyFont="1" applyBorder="1" applyAlignment="1">
      <alignment horizontal="left"/>
    </xf>
    <xf numFmtId="3" fontId="61" fillId="0" borderId="4" xfId="0" applyNumberFormat="1" applyFont="1" applyBorder="1" applyAlignment="1">
      <alignment horizontal="left" wrapText="1"/>
    </xf>
    <xf numFmtId="3" fontId="17" fillId="0" borderId="2" xfId="0" applyNumberFormat="1" applyFont="1" applyBorder="1" applyAlignment="1">
      <alignment horizontal="center" vertical="center" wrapText="1"/>
    </xf>
    <xf numFmtId="0" fontId="0" fillId="0" borderId="0" xfId="0" applyFill="1"/>
    <xf numFmtId="0" fontId="10" fillId="6" borderId="0" xfId="0" applyFont="1" applyFill="1" applyBorder="1" applyAlignment="1">
      <alignment horizontal="center" vertical="top" wrapText="1"/>
    </xf>
    <xf numFmtId="0" fontId="56" fillId="6" borderId="0" xfId="0" applyFont="1" applyFill="1" applyBorder="1" applyAlignment="1">
      <alignment vertical="top" wrapText="1"/>
    </xf>
    <xf numFmtId="3" fontId="56" fillId="6" borderId="0" xfId="0" applyNumberFormat="1" applyFont="1" applyFill="1" applyBorder="1" applyAlignment="1">
      <alignment vertical="top" wrapText="1"/>
    </xf>
    <xf numFmtId="3" fontId="60" fillId="0" borderId="0" xfId="0" applyNumberFormat="1" applyFont="1" applyFill="1" applyBorder="1"/>
    <xf numFmtId="0" fontId="60" fillId="0" borderId="0" xfId="0" applyFont="1" applyFill="1" applyBorder="1"/>
    <xf numFmtId="0" fontId="0" fillId="0" borderId="0" xfId="0" applyFill="1" applyBorder="1"/>
    <xf numFmtId="0" fontId="58" fillId="6" borderId="0" xfId="0" applyFont="1" applyFill="1" applyAlignment="1">
      <alignment vertical="center" wrapText="1"/>
    </xf>
    <xf numFmtId="0" fontId="18" fillId="6" borderId="7" xfId="0" applyFont="1" applyFill="1" applyBorder="1"/>
    <xf numFmtId="0" fontId="56" fillId="6" borderId="7" xfId="0" applyFont="1" applyFill="1" applyBorder="1" applyAlignment="1">
      <alignment horizontal="left" vertical="top" wrapText="1" indent="2"/>
    </xf>
    <xf numFmtId="0" fontId="58" fillId="6" borderId="7" xfId="0" applyFont="1" applyFill="1" applyBorder="1" applyAlignment="1">
      <alignment vertical="center" wrapText="1"/>
    </xf>
    <xf numFmtId="3" fontId="18" fillId="6" borderId="7" xfId="0" applyNumberFormat="1" applyFont="1" applyFill="1" applyBorder="1" applyAlignment="1">
      <alignment vertical="top"/>
    </xf>
    <xf numFmtId="0" fontId="18" fillId="0" borderId="0" xfId="0" applyFont="1" applyAlignment="1">
      <alignment wrapText="1"/>
    </xf>
    <xf numFmtId="0" fontId="57" fillId="0" borderId="0" xfId="0" applyFont="1" applyAlignment="1">
      <alignment wrapText="1"/>
    </xf>
    <xf numFmtId="0" fontId="60" fillId="0" borderId="0" xfId="0" applyFont="1" applyAlignment="1">
      <alignment wrapText="1"/>
    </xf>
    <xf numFmtId="3" fontId="60" fillId="0" borderId="0" xfId="0" applyNumberFormat="1" applyFont="1"/>
    <xf numFmtId="0" fontId="0" fillId="0" borderId="0" xfId="0" applyFont="1" applyAlignment="1">
      <alignment wrapText="1"/>
    </xf>
    <xf numFmtId="3" fontId="0" fillId="0" borderId="0" xfId="0" applyNumberFormat="1" applyFont="1"/>
    <xf numFmtId="3" fontId="16" fillId="6" borderId="0" xfId="8" applyNumberFormat="1" applyFont="1" applyFill="1" applyAlignment="1">
      <alignment vertical="top"/>
    </xf>
    <xf numFmtId="168" fontId="16" fillId="6" borderId="0" xfId="8" applyNumberFormat="1" applyFont="1" applyFill="1" applyAlignment="1">
      <alignment horizontal="center" vertical="top"/>
    </xf>
    <xf numFmtId="168" fontId="16" fillId="6" borderId="0" xfId="8" applyNumberFormat="1" applyFont="1" applyFill="1" applyAlignment="1">
      <alignment horizontal="justify" vertical="top" wrapText="1"/>
    </xf>
    <xf numFmtId="168" fontId="17" fillId="6" borderId="0" xfId="8" applyNumberFormat="1" applyFont="1" applyFill="1" applyAlignment="1">
      <alignment horizontal="center" vertical="top"/>
    </xf>
    <xf numFmtId="168" fontId="17" fillId="6" borderId="0" xfId="8" applyNumberFormat="1" applyFont="1" applyFill="1" applyAlignment="1">
      <alignment horizontal="left" vertical="top" wrapText="1" indent="1"/>
    </xf>
    <xf numFmtId="3" fontId="17" fillId="6" borderId="0" xfId="8" applyNumberFormat="1" applyFont="1" applyFill="1" applyAlignment="1">
      <alignment vertical="top"/>
    </xf>
    <xf numFmtId="168" fontId="16" fillId="6" borderId="0" xfId="8" applyNumberFormat="1" applyFont="1" applyFill="1" applyBorder="1" applyAlignment="1">
      <alignment horizontal="center" vertical="top"/>
    </xf>
    <xf numFmtId="168" fontId="16" fillId="6" borderId="0" xfId="8" applyNumberFormat="1" applyFont="1" applyFill="1" applyBorder="1" applyAlignment="1">
      <alignment horizontal="justify" vertical="top" wrapText="1"/>
    </xf>
    <xf numFmtId="3" fontId="16" fillId="6" borderId="0" xfId="8" applyNumberFormat="1" applyFont="1" applyFill="1" applyBorder="1" applyAlignment="1">
      <alignment vertical="top"/>
    </xf>
    <xf numFmtId="168" fontId="16" fillId="6" borderId="2" xfId="8" applyNumberFormat="1" applyFont="1" applyFill="1" applyBorder="1" applyAlignment="1">
      <alignment horizontal="center" vertical="top"/>
    </xf>
    <xf numFmtId="168" fontId="16" fillId="6" borderId="2" xfId="8" applyNumberFormat="1" applyFont="1" applyFill="1" applyBorder="1" applyAlignment="1">
      <alignment horizontal="justify" vertical="top" wrapText="1"/>
    </xf>
    <xf numFmtId="3" fontId="16" fillId="6" borderId="2" xfId="8" applyNumberFormat="1" applyFont="1" applyFill="1" applyBorder="1" applyAlignment="1">
      <alignment vertical="top"/>
    </xf>
    <xf numFmtId="173" fontId="51" fillId="0" borderId="0" xfId="6" applyNumberFormat="1" applyFont="1"/>
    <xf numFmtId="0" fontId="17" fillId="0" borderId="0" xfId="0" applyFont="1" applyAlignment="1">
      <alignment vertical="top" wrapText="1"/>
    </xf>
    <xf numFmtId="165" fontId="17" fillId="0" borderId="0" xfId="1" applyNumberFormat="1" applyFont="1" applyFill="1" applyBorder="1" applyAlignment="1">
      <alignment vertical="top"/>
    </xf>
    <xf numFmtId="0" fontId="26" fillId="0" borderId="0" xfId="6" applyFont="1" applyFill="1" applyBorder="1" applyAlignment="1">
      <alignment vertical="top" wrapText="1"/>
    </xf>
    <xf numFmtId="0" fontId="11" fillId="4" borderId="0" xfId="6" applyFont="1" applyFill="1" applyBorder="1" applyAlignment="1">
      <alignment horizontal="center" vertical="center"/>
    </xf>
    <xf numFmtId="0" fontId="11" fillId="4" borderId="0" xfId="6" applyFont="1" applyFill="1" applyBorder="1" applyAlignment="1">
      <alignment horizontal="center" vertical="center" wrapText="1"/>
    </xf>
    <xf numFmtId="170" fontId="18" fillId="0" borderId="0" xfId="1" applyNumberFormat="1" applyFont="1"/>
    <xf numFmtId="0" fontId="56" fillId="6" borderId="0" xfId="0" applyFont="1" applyFill="1" applyAlignment="1">
      <alignment horizontal="center" vertical="top"/>
    </xf>
    <xf numFmtId="0" fontId="18" fillId="6" borderId="0" xfId="0" applyFont="1" applyFill="1" applyAlignment="1">
      <alignment horizontal="center" vertical="top"/>
    </xf>
    <xf numFmtId="3" fontId="18" fillId="6" borderId="0" xfId="0" applyNumberFormat="1" applyFont="1" applyFill="1" applyAlignment="1">
      <alignment vertical="top" wrapText="1"/>
    </xf>
    <xf numFmtId="0" fontId="18" fillId="6" borderId="2" xfId="0" applyFont="1" applyFill="1" applyBorder="1" applyAlignment="1">
      <alignment horizontal="center" vertical="top"/>
    </xf>
    <xf numFmtId="0" fontId="17" fillId="6" borderId="0" xfId="0" applyFont="1" applyFill="1" applyAlignment="1">
      <alignment vertical="top"/>
    </xf>
    <xf numFmtId="0" fontId="18" fillId="6" borderId="0" xfId="0" applyFont="1" applyFill="1" applyBorder="1" applyAlignment="1">
      <alignment vertical="top"/>
    </xf>
    <xf numFmtId="0" fontId="65" fillId="6" borderId="0" xfId="0" applyFont="1" applyFill="1" applyBorder="1" applyAlignment="1">
      <alignment horizontal="left" vertical="top"/>
    </xf>
    <xf numFmtId="0" fontId="65" fillId="6" borderId="0" xfId="0" applyFont="1" applyFill="1" applyBorder="1" applyAlignment="1">
      <alignment horizontal="left" vertical="top" wrapText="1"/>
    </xf>
    <xf numFmtId="164" fontId="65" fillId="6" borderId="0" xfId="0" applyNumberFormat="1" applyFont="1" applyFill="1" applyBorder="1" applyAlignment="1">
      <alignment horizontal="right" vertical="top"/>
    </xf>
    <xf numFmtId="0" fontId="65" fillId="6" borderId="0" xfId="0" applyFont="1" applyFill="1" applyBorder="1" applyAlignment="1">
      <alignment horizontal="right" vertical="top"/>
    </xf>
    <xf numFmtId="0" fontId="58" fillId="6" borderId="0" xfId="0" applyFont="1" applyFill="1" applyBorder="1" applyAlignment="1">
      <alignment vertical="top"/>
    </xf>
    <xf numFmtId="168" fontId="58" fillId="6" borderId="0" xfId="0" applyNumberFormat="1" applyFont="1" applyFill="1" applyBorder="1" applyAlignment="1">
      <alignment horizontal="center" vertical="top"/>
    </xf>
    <xf numFmtId="172" fontId="58" fillId="6" borderId="0" xfId="0" applyNumberFormat="1" applyFont="1" applyFill="1" applyBorder="1" applyAlignment="1">
      <alignment horizontal="left" vertical="top"/>
    </xf>
    <xf numFmtId="0" fontId="58" fillId="6" borderId="0" xfId="0" applyFont="1" applyFill="1" applyBorder="1" applyAlignment="1">
      <alignment horizontal="left" vertical="top" wrapText="1"/>
    </xf>
    <xf numFmtId="164" fontId="58" fillId="6" borderId="0" xfId="0" applyNumberFormat="1" applyFont="1" applyFill="1" applyBorder="1" applyAlignment="1">
      <alignment vertical="top"/>
    </xf>
    <xf numFmtId="164" fontId="58" fillId="6" borderId="0" xfId="0" applyNumberFormat="1" applyFont="1" applyFill="1" applyBorder="1" applyAlignment="1">
      <alignment horizontal="right" vertical="top"/>
    </xf>
    <xf numFmtId="0" fontId="58" fillId="6" borderId="0" xfId="0" applyFont="1" applyFill="1" applyBorder="1" applyAlignment="1">
      <alignment horizontal="center" vertical="top"/>
    </xf>
    <xf numFmtId="0" fontId="10" fillId="0" borderId="8" xfId="4" applyFont="1" applyFill="1" applyBorder="1" applyAlignment="1" applyProtection="1">
      <alignment horizontal="center"/>
    </xf>
    <xf numFmtId="0" fontId="10" fillId="0" borderId="6" xfId="4" applyFont="1" applyFill="1" applyBorder="1" applyAlignment="1" applyProtection="1">
      <alignment horizontal="center"/>
    </xf>
    <xf numFmtId="0" fontId="10" fillId="0" borderId="9" xfId="4" applyFont="1" applyFill="1" applyBorder="1" applyAlignment="1" applyProtection="1">
      <alignment horizontal="center"/>
    </xf>
    <xf numFmtId="0" fontId="7" fillId="0" borderId="0" xfId="4" applyFont="1" applyFill="1" applyAlignment="1" applyProtection="1"/>
    <xf numFmtId="0" fontId="7" fillId="0" borderId="0" xfId="4" applyFont="1" applyFill="1" applyBorder="1" applyAlignment="1" applyProtection="1"/>
    <xf numFmtId="3" fontId="16" fillId="6" borderId="0" xfId="10" applyNumberFormat="1" applyFont="1" applyFill="1" applyBorder="1" applyAlignment="1">
      <alignment horizontal="right" vertical="top" wrapText="1"/>
    </xf>
    <xf numFmtId="165" fontId="40" fillId="0" borderId="0" xfId="1" applyNumberFormat="1" applyFont="1" applyFill="1" applyBorder="1" applyAlignment="1">
      <alignment wrapText="1"/>
    </xf>
    <xf numFmtId="165" fontId="21" fillId="0" borderId="0" xfId="1" applyNumberFormat="1" applyFont="1"/>
    <xf numFmtId="0" fontId="18" fillId="0" borderId="0" xfId="0" applyFont="1" applyAlignment="1">
      <alignment horizontal="left" vertical="top" wrapText="1"/>
    </xf>
    <xf numFmtId="0" fontId="16" fillId="6" borderId="4" xfId="0" applyFont="1" applyFill="1" applyBorder="1" applyAlignment="1">
      <alignment horizontal="left" vertical="top"/>
    </xf>
    <xf numFmtId="0" fontId="64" fillId="6" borderId="0" xfId="0" applyFont="1" applyFill="1" applyBorder="1" applyAlignment="1">
      <alignment horizontal="left" vertical="top"/>
    </xf>
    <xf numFmtId="0" fontId="18" fillId="0" borderId="7" xfId="0" applyFont="1" applyBorder="1" applyAlignment="1"/>
    <xf numFmtId="0" fontId="18" fillId="0" borderId="7" xfId="0" applyFont="1" applyBorder="1" applyAlignment="1">
      <alignment wrapText="1"/>
    </xf>
    <xf numFmtId="164" fontId="18" fillId="0" borderId="7" xfId="0" applyNumberFormat="1" applyFont="1" applyBorder="1" applyAlignment="1"/>
    <xf numFmtId="0" fontId="41" fillId="0" borderId="0" xfId="0" applyFont="1" applyAlignment="1">
      <alignment horizontal="left"/>
    </xf>
    <xf numFmtId="0" fontId="55" fillId="4" borderId="0" xfId="0" applyFont="1" applyFill="1" applyBorder="1" applyAlignment="1">
      <alignment horizontal="center" vertical="center" wrapText="1"/>
    </xf>
    <xf numFmtId="0" fontId="18" fillId="0" borderId="0" xfId="0" applyFont="1" applyAlignment="1"/>
    <xf numFmtId="0" fontId="17" fillId="0" borderId="2" xfId="0" applyFont="1" applyBorder="1" applyAlignment="1">
      <alignment horizontal="center" vertical="center" wrapText="1"/>
    </xf>
    <xf numFmtId="0" fontId="11" fillId="4" borderId="0" xfId="6" applyFont="1" applyFill="1" applyBorder="1" applyAlignment="1">
      <alignment horizontal="center" vertical="center"/>
    </xf>
    <xf numFmtId="164" fontId="56" fillId="0" borderId="0" xfId="16" applyNumberFormat="1" applyFont="1" applyAlignment="1">
      <alignment horizontal="right" vertical="top"/>
    </xf>
    <xf numFmtId="0" fontId="56" fillId="0" borderId="0" xfId="16" applyFont="1" applyFill="1" applyAlignment="1">
      <alignment vertical="top"/>
    </xf>
    <xf numFmtId="168" fontId="18" fillId="0" borderId="0" xfId="16" applyNumberFormat="1" applyFont="1" applyAlignment="1">
      <alignment horizontal="left" vertical="top"/>
    </xf>
    <xf numFmtId="0" fontId="18" fillId="0" borderId="0" xfId="16" applyFont="1" applyAlignment="1">
      <alignment horizontal="left" vertical="top"/>
    </xf>
    <xf numFmtId="164" fontId="18" fillId="0" borderId="0" xfId="16" applyNumberFormat="1" applyFont="1" applyAlignment="1">
      <alignment vertical="top"/>
    </xf>
    <xf numFmtId="0" fontId="31" fillId="0" borderId="0" xfId="0" applyFont="1" applyFill="1" applyBorder="1" applyAlignment="1">
      <alignment vertical="center" wrapText="1"/>
    </xf>
    <xf numFmtId="164" fontId="56" fillId="6" borderId="0" xfId="0" applyNumberFormat="1" applyFont="1" applyFill="1" applyBorder="1" applyAlignment="1">
      <alignment vertical="top" wrapText="1"/>
    </xf>
    <xf numFmtId="164" fontId="56" fillId="6" borderId="0" xfId="0" applyNumberFormat="1" applyFont="1" applyFill="1" applyAlignment="1">
      <alignment vertical="top"/>
    </xf>
    <xf numFmtId="164" fontId="18" fillId="6" borderId="0" xfId="0" applyNumberFormat="1" applyFont="1" applyFill="1" applyAlignment="1">
      <alignment vertical="top"/>
    </xf>
    <xf numFmtId="0" fontId="11" fillId="4" borderId="0" xfId="6" applyFont="1" applyFill="1" applyBorder="1" applyAlignment="1">
      <alignment horizontal="center" vertical="center"/>
    </xf>
    <xf numFmtId="0" fontId="67" fillId="3" borderId="0" xfId="2" applyFont="1" applyFill="1" applyAlignment="1">
      <alignment horizontal="center" vertical="center"/>
    </xf>
    <xf numFmtId="0" fontId="19" fillId="0" borderId="0" xfId="7" applyFont="1" applyFill="1"/>
    <xf numFmtId="0" fontId="5" fillId="0" borderId="0" xfId="0" applyFont="1" applyFill="1" applyBorder="1"/>
    <xf numFmtId="0" fontId="5" fillId="0" borderId="0" xfId="0" applyFont="1" applyFill="1" applyBorder="1" applyAlignment="1">
      <alignment wrapText="1"/>
    </xf>
    <xf numFmtId="0" fontId="11" fillId="4" borderId="0" xfId="0" applyFont="1" applyFill="1" applyAlignment="1">
      <alignment vertical="center" wrapText="1"/>
    </xf>
    <xf numFmtId="0" fontId="11" fillId="4" borderId="0" xfId="0" applyFont="1" applyFill="1" applyAlignment="1">
      <alignment horizontal="center" vertical="center" wrapText="1"/>
    </xf>
    <xf numFmtId="0" fontId="5" fillId="0" borderId="0" xfId="6" applyFont="1" applyFill="1"/>
    <xf numFmtId="0" fontId="11" fillId="0" borderId="2" xfId="0" applyFont="1" applyFill="1" applyBorder="1" applyAlignment="1">
      <alignment vertical="center" wrapText="1"/>
    </xf>
    <xf numFmtId="0" fontId="11" fillId="0" borderId="3" xfId="0" applyFont="1" applyFill="1" applyBorder="1" applyAlignment="1">
      <alignment vertical="center" wrapText="1"/>
    </xf>
    <xf numFmtId="168" fontId="16" fillId="0" borderId="0" xfId="6" applyNumberFormat="1" applyFont="1" applyFill="1" applyAlignment="1">
      <alignment horizontal="left" vertical="top"/>
    </xf>
    <xf numFmtId="3" fontId="16" fillId="0" borderId="0" xfId="6" applyNumberFormat="1" applyFont="1" applyAlignment="1">
      <alignment vertical="top"/>
    </xf>
    <xf numFmtId="168" fontId="17" fillId="0" borderId="0" xfId="6" applyNumberFormat="1" applyFont="1" applyFill="1" applyAlignment="1">
      <alignment horizontal="left" vertical="top" wrapText="1" indent="3"/>
    </xf>
    <xf numFmtId="3" fontId="17" fillId="0" borderId="0" xfId="6" applyNumberFormat="1" applyFont="1" applyAlignment="1">
      <alignment vertical="top"/>
    </xf>
    <xf numFmtId="168" fontId="16" fillId="0" borderId="2" xfId="0" applyNumberFormat="1" applyFont="1" applyFill="1" applyBorder="1" applyAlignment="1">
      <alignment horizontal="left" vertical="top" wrapText="1"/>
    </xf>
    <xf numFmtId="3" fontId="16" fillId="0" borderId="2" xfId="1" applyNumberFormat="1" applyFont="1" applyBorder="1" applyAlignment="1">
      <alignment vertical="top"/>
    </xf>
    <xf numFmtId="0" fontId="17" fillId="0" borderId="0" xfId="8" applyFont="1"/>
    <xf numFmtId="3" fontId="19" fillId="0" borderId="0" xfId="6" applyNumberFormat="1" applyFont="1"/>
    <xf numFmtId="0" fontId="11" fillId="4" borderId="0" xfId="6" applyFont="1" applyFill="1" applyBorder="1" applyAlignment="1">
      <alignment horizontal="left" vertical="center"/>
    </xf>
    <xf numFmtId="0" fontId="14" fillId="4" borderId="0" xfId="6" applyFont="1" applyFill="1" applyBorder="1" applyAlignment="1">
      <alignment horizontal="center" vertical="center"/>
    </xf>
    <xf numFmtId="0" fontId="16" fillId="6" borderId="0" xfId="6" applyFont="1" applyFill="1"/>
    <xf numFmtId="168" fontId="16" fillId="6" borderId="0" xfId="6" applyNumberFormat="1" applyFont="1" applyFill="1" applyAlignment="1">
      <alignment horizontal="left" vertical="top"/>
    </xf>
    <xf numFmtId="3" fontId="16" fillId="6" borderId="0" xfId="1" applyNumberFormat="1" applyFont="1" applyFill="1" applyAlignment="1">
      <alignment vertical="top"/>
    </xf>
    <xf numFmtId="3" fontId="16" fillId="0" borderId="0" xfId="1" applyNumberFormat="1" applyFont="1" applyAlignment="1">
      <alignment vertical="top"/>
    </xf>
    <xf numFmtId="168" fontId="17" fillId="6" borderId="0" xfId="6" applyNumberFormat="1" applyFont="1" applyFill="1" applyAlignment="1">
      <alignment horizontal="center" vertical="top"/>
    </xf>
    <xf numFmtId="168" fontId="17" fillId="6" borderId="0" xfId="6" applyNumberFormat="1" applyFont="1" applyFill="1" applyAlignment="1">
      <alignment horizontal="left" vertical="top" wrapText="1"/>
    </xf>
    <xf numFmtId="3" fontId="17" fillId="6" borderId="0" xfId="1" applyNumberFormat="1" applyFont="1" applyFill="1" applyAlignment="1">
      <alignment vertical="top"/>
    </xf>
    <xf numFmtId="3" fontId="17" fillId="0" borderId="0" xfId="6" applyNumberFormat="1" applyFont="1"/>
    <xf numFmtId="168" fontId="17" fillId="6" borderId="2" xfId="6" applyNumberFormat="1" applyFont="1" applyFill="1" applyBorder="1" applyAlignment="1">
      <alignment horizontal="center" vertical="top"/>
    </xf>
    <xf numFmtId="168" fontId="17" fillId="6" borderId="2" xfId="6" applyNumberFormat="1" applyFont="1" applyFill="1" applyBorder="1" applyAlignment="1">
      <alignment horizontal="left" vertical="top" wrapText="1"/>
    </xf>
    <xf numFmtId="3" fontId="17" fillId="6" borderId="2" xfId="1" applyNumberFormat="1" applyFont="1" applyFill="1" applyBorder="1" applyAlignment="1">
      <alignment vertical="top"/>
    </xf>
    <xf numFmtId="43" fontId="19" fillId="0" borderId="0" xfId="6" applyNumberFormat="1" applyFont="1"/>
    <xf numFmtId="168" fontId="16" fillId="6" borderId="0" xfId="6" applyNumberFormat="1" applyFont="1" applyFill="1" applyAlignment="1">
      <alignment horizontal="center" vertical="top"/>
    </xf>
    <xf numFmtId="3" fontId="16" fillId="6" borderId="0" xfId="6" applyNumberFormat="1" applyFont="1" applyFill="1" applyAlignment="1">
      <alignment vertical="top"/>
    </xf>
    <xf numFmtId="0" fontId="68" fillId="0" borderId="0" xfId="6" applyFont="1"/>
    <xf numFmtId="3" fontId="17" fillId="6" borderId="0" xfId="6" applyNumberFormat="1" applyFont="1" applyFill="1"/>
    <xf numFmtId="3" fontId="17" fillId="6" borderId="0" xfId="6" applyNumberFormat="1" applyFont="1" applyFill="1" applyAlignment="1">
      <alignment vertical="top"/>
    </xf>
    <xf numFmtId="0" fontId="69" fillId="0" borderId="0" xfId="0" applyFont="1" applyFill="1" applyBorder="1" applyAlignment="1">
      <alignment horizontal="left" vertical="center"/>
    </xf>
    <xf numFmtId="3" fontId="17" fillId="6" borderId="2" xfId="6" applyNumberFormat="1" applyFont="1" applyFill="1" applyBorder="1"/>
    <xf numFmtId="3" fontId="17" fillId="6" borderId="2" xfId="6" applyNumberFormat="1" applyFont="1" applyFill="1" applyBorder="1" applyAlignment="1">
      <alignment vertical="top"/>
    </xf>
    <xf numFmtId="0" fontId="70" fillId="0" borderId="0" xfId="6" applyFont="1"/>
    <xf numFmtId="0" fontId="71" fillId="0" borderId="0" xfId="6" applyFont="1"/>
    <xf numFmtId="0" fontId="71" fillId="0" borderId="0" xfId="6" applyFont="1" applyAlignment="1">
      <alignment wrapText="1"/>
    </xf>
    <xf numFmtId="3" fontId="71" fillId="0" borderId="0" xfId="6" applyNumberFormat="1" applyFont="1" applyAlignment="1">
      <alignment wrapText="1"/>
    </xf>
    <xf numFmtId="3" fontId="71" fillId="0" borderId="0" xfId="6" applyNumberFormat="1" applyFont="1"/>
    <xf numFmtId="3" fontId="21" fillId="0" borderId="0" xfId="11" applyNumberFormat="1" applyFont="1"/>
    <xf numFmtId="0" fontId="56" fillId="6" borderId="0" xfId="0" applyFont="1" applyFill="1" applyAlignment="1">
      <alignment horizontal="left" vertical="top" indent="2"/>
    </xf>
    <xf numFmtId="3" fontId="56" fillId="6" borderId="0" xfId="0" applyNumberFormat="1" applyFont="1" applyFill="1" applyAlignment="1">
      <alignment vertical="top" wrapText="1"/>
    </xf>
    <xf numFmtId="0" fontId="54" fillId="0" borderId="0" xfId="0" applyFont="1" applyBorder="1" applyAlignment="1">
      <alignment horizontal="left"/>
    </xf>
    <xf numFmtId="0" fontId="16" fillId="6" borderId="0" xfId="0" applyFont="1" applyFill="1" applyAlignment="1">
      <alignment vertical="top"/>
    </xf>
    <xf numFmtId="0" fontId="65" fillId="6" borderId="0" xfId="0" applyFont="1" applyFill="1" applyAlignment="1">
      <alignment vertical="center" wrapText="1"/>
    </xf>
    <xf numFmtId="0" fontId="73" fillId="0" borderId="0" xfId="0" applyFont="1" applyFill="1" applyBorder="1"/>
    <xf numFmtId="0" fontId="72" fillId="0" borderId="0" xfId="0" applyFont="1" applyFill="1" applyBorder="1"/>
    <xf numFmtId="0" fontId="56" fillId="0" borderId="0" xfId="16" applyFont="1" applyAlignment="1">
      <alignment vertical="top"/>
    </xf>
    <xf numFmtId="0" fontId="55" fillId="4" borderId="5" xfId="0" applyFont="1" applyFill="1" applyBorder="1" applyAlignment="1">
      <alignment horizontal="center" vertical="center" wrapText="1"/>
    </xf>
    <xf numFmtId="0" fontId="56" fillId="6" borderId="0" xfId="0" applyFont="1" applyFill="1" applyAlignment="1">
      <alignment horizontal="left" vertical="top" wrapText="1"/>
    </xf>
    <xf numFmtId="166" fontId="56" fillId="6" borderId="0" xfId="0" applyNumberFormat="1" applyFont="1" applyFill="1" applyAlignment="1">
      <alignment vertical="top" wrapText="1"/>
    </xf>
    <xf numFmtId="3" fontId="56" fillId="0" borderId="0" xfId="0" applyNumberFormat="1" applyFont="1"/>
    <xf numFmtId="0" fontId="75" fillId="0" borderId="0" xfId="0" applyFont="1"/>
    <xf numFmtId="0" fontId="72" fillId="0" borderId="0" xfId="0" applyFont="1"/>
    <xf numFmtId="0" fontId="18" fillId="6" borderId="0" xfId="0" applyFont="1" applyFill="1" applyAlignment="1">
      <alignment horizontal="justify" vertical="top" wrapText="1"/>
    </xf>
    <xf numFmtId="0" fontId="56" fillId="6" borderId="0" xfId="0" applyFont="1" applyFill="1" applyAlignment="1">
      <alignment horizontal="center" vertical="top" wrapText="1"/>
    </xf>
    <xf numFmtId="165" fontId="18" fillId="6" borderId="0" xfId="1" applyNumberFormat="1" applyFont="1" applyFill="1" applyAlignment="1">
      <alignment vertical="top" wrapText="1"/>
    </xf>
    <xf numFmtId="165" fontId="18" fillId="6" borderId="0" xfId="1" applyNumberFormat="1" applyFont="1" applyFill="1" applyAlignment="1">
      <alignment vertical="top"/>
    </xf>
    <xf numFmtId="0" fontId="17" fillId="0" borderId="2" xfId="0" applyFont="1" applyBorder="1" applyAlignment="1">
      <alignment horizontal="center" vertical="center" wrapText="1"/>
    </xf>
    <xf numFmtId="0" fontId="55" fillId="4" borderId="0" xfId="0" applyFont="1" applyFill="1" applyBorder="1" applyAlignment="1">
      <alignment horizontal="center" vertical="center" wrapText="1"/>
    </xf>
    <xf numFmtId="0" fontId="56" fillId="6" borderId="7" xfId="0" applyFont="1" applyFill="1" applyBorder="1" applyAlignment="1">
      <alignment horizontal="center" vertical="top"/>
    </xf>
    <xf numFmtId="0" fontId="56" fillId="6" borderId="7" xfId="0" applyFont="1" applyFill="1" applyBorder="1" applyAlignment="1">
      <alignment vertical="top"/>
    </xf>
    <xf numFmtId="0" fontId="58" fillId="6" borderId="7" xfId="0" applyFont="1" applyFill="1" applyBorder="1" applyAlignment="1">
      <alignment vertical="top" wrapText="1"/>
    </xf>
    <xf numFmtId="0" fontId="58" fillId="6" borderId="7" xfId="0" applyFont="1" applyFill="1" applyBorder="1" applyAlignment="1">
      <alignment horizontal="justify" vertical="top" wrapText="1"/>
    </xf>
    <xf numFmtId="0" fontId="18" fillId="6" borderId="7" xfId="0" applyFont="1" applyFill="1" applyBorder="1" applyAlignment="1">
      <alignment horizontal="center" vertical="top" wrapText="1"/>
    </xf>
    <xf numFmtId="0" fontId="6" fillId="5" borderId="0" xfId="0" applyFont="1" applyFill="1" applyBorder="1" applyAlignment="1" applyProtection="1">
      <alignment horizontal="left" vertical="center"/>
    </xf>
    <xf numFmtId="4" fontId="6" fillId="5" borderId="0" xfId="0" applyNumberFormat="1" applyFont="1" applyFill="1" applyBorder="1" applyAlignment="1" applyProtection="1">
      <alignment vertical="center"/>
    </xf>
    <xf numFmtId="0" fontId="6" fillId="5" borderId="0" xfId="0" quotePrefix="1" applyFont="1" applyFill="1" applyBorder="1" applyAlignment="1" applyProtection="1">
      <alignment horizontal="center" vertical="center"/>
    </xf>
    <xf numFmtId="4" fontId="6" fillId="5" borderId="0" xfId="0" applyNumberFormat="1" applyFont="1" applyFill="1" applyBorder="1" applyAlignment="1" applyProtection="1">
      <alignment horizontal="left" vertical="center"/>
    </xf>
    <xf numFmtId="4" fontId="6" fillId="5" borderId="0" xfId="0" applyNumberFormat="1" applyFont="1" applyFill="1" applyBorder="1" applyAlignment="1" applyProtection="1">
      <alignment horizontal="right" vertical="center"/>
    </xf>
    <xf numFmtId="0" fontId="7" fillId="5" borderId="0" xfId="0" quotePrefix="1" applyFont="1" applyFill="1" applyBorder="1" applyAlignment="1" applyProtection="1">
      <alignment horizontal="center" vertical="center"/>
    </xf>
    <xf numFmtId="4" fontId="7" fillId="5" borderId="0" xfId="0" applyNumberFormat="1" applyFont="1" applyFill="1" applyBorder="1" applyAlignment="1" applyProtection="1">
      <alignment horizontal="left" vertical="center" wrapText="1"/>
    </xf>
    <xf numFmtId="4" fontId="7" fillId="5" borderId="0" xfId="0" applyNumberFormat="1" applyFont="1" applyFill="1" applyBorder="1" applyAlignment="1" applyProtection="1">
      <alignment horizontal="right" vertical="center" wrapText="1"/>
      <protection hidden="1"/>
    </xf>
    <xf numFmtId="4" fontId="7" fillId="5" borderId="0" xfId="0" applyNumberFormat="1" applyFont="1" applyFill="1" applyBorder="1" applyAlignment="1" applyProtection="1">
      <alignment horizontal="right" vertical="center" wrapText="1"/>
      <protection locked="0"/>
    </xf>
    <xf numFmtId="4" fontId="7" fillId="5" borderId="0" xfId="0" applyNumberFormat="1" applyFont="1" applyFill="1" applyBorder="1" applyAlignment="1" applyProtection="1">
      <alignment vertical="center"/>
    </xf>
    <xf numFmtId="4" fontId="6" fillId="5" borderId="0" xfId="0" applyNumberFormat="1" applyFont="1" applyFill="1" applyBorder="1" applyAlignment="1" applyProtection="1">
      <alignment horizontal="right" vertical="center"/>
      <protection hidden="1"/>
    </xf>
    <xf numFmtId="4" fontId="7" fillId="5" borderId="0" xfId="0" applyNumberFormat="1" applyFont="1" applyFill="1" applyBorder="1" applyAlignment="1" applyProtection="1">
      <alignment horizontal="left" vertical="center"/>
    </xf>
    <xf numFmtId="4" fontId="7" fillId="5" borderId="0" xfId="0" applyNumberFormat="1" applyFont="1" applyFill="1" applyBorder="1" applyAlignment="1" applyProtection="1">
      <alignment horizontal="right" vertical="center" wrapText="1"/>
    </xf>
    <xf numFmtId="0" fontId="7" fillId="5" borderId="0" xfId="0" applyFont="1" applyFill="1" applyAlignment="1" applyProtection="1"/>
    <xf numFmtId="0" fontId="7" fillId="6" borderId="0" xfId="0" quotePrefix="1" applyFont="1" applyFill="1" applyBorder="1" applyAlignment="1" applyProtection="1">
      <alignment horizontal="center" vertical="center"/>
    </xf>
    <xf numFmtId="0" fontId="7" fillId="6" borderId="0" xfId="0" applyFont="1" applyFill="1" applyAlignment="1" applyProtection="1"/>
    <xf numFmtId="4" fontId="7" fillId="6" borderId="0" xfId="0" applyNumberFormat="1" applyFont="1" applyFill="1" applyBorder="1" applyAlignment="1" applyProtection="1">
      <alignment horizontal="right" vertical="center" wrapText="1"/>
      <protection locked="0"/>
    </xf>
    <xf numFmtId="4" fontId="7" fillId="6" borderId="0" xfId="0" applyNumberFormat="1" applyFont="1" applyFill="1" applyBorder="1" applyAlignment="1" applyProtection="1">
      <alignment horizontal="right" vertical="center" wrapText="1"/>
    </xf>
    <xf numFmtId="4" fontId="7" fillId="6" borderId="0" xfId="0" applyNumberFormat="1" applyFont="1" applyFill="1" applyBorder="1" applyAlignment="1" applyProtection="1">
      <alignment vertical="center"/>
    </xf>
    <xf numFmtId="0" fontId="7" fillId="5" borderId="0" xfId="0" quotePrefix="1" applyFont="1" applyFill="1" applyBorder="1" applyAlignment="1" applyProtection="1">
      <alignment horizontal="left" vertical="center"/>
    </xf>
    <xf numFmtId="0" fontId="7" fillId="5" borderId="0" xfId="0" applyFont="1" applyFill="1" applyBorder="1" applyAlignment="1" applyProtection="1">
      <alignment horizontal="center" vertical="center"/>
    </xf>
    <xf numFmtId="4" fontId="7" fillId="5" borderId="0" xfId="0" applyNumberFormat="1" applyFont="1" applyFill="1" applyBorder="1" applyAlignment="1" applyProtection="1">
      <alignment vertical="center"/>
      <protection hidden="1"/>
    </xf>
    <xf numFmtId="4" fontId="7" fillId="5" borderId="0" xfId="0" applyNumberFormat="1" applyFont="1" applyFill="1" applyBorder="1" applyAlignment="1" applyProtection="1">
      <alignment vertical="center"/>
      <protection locked="0"/>
    </xf>
    <xf numFmtId="4" fontId="7" fillId="5" borderId="0" xfId="0" applyNumberFormat="1" applyFont="1" applyFill="1" applyBorder="1" applyAlignment="1" applyProtection="1">
      <alignment horizontal="right" vertical="center"/>
      <protection hidden="1"/>
    </xf>
    <xf numFmtId="4" fontId="7" fillId="5" borderId="0" xfId="0" applyNumberFormat="1" applyFont="1" applyFill="1" applyBorder="1" applyAlignment="1" applyProtection="1">
      <alignment horizontal="right" vertical="center"/>
      <protection locked="0"/>
    </xf>
    <xf numFmtId="0" fontId="7" fillId="5" borderId="0" xfId="0" applyFont="1" applyFill="1" applyBorder="1" applyAlignment="1" applyProtection="1">
      <alignment vertical="center"/>
    </xf>
    <xf numFmtId="0" fontId="7" fillId="5" borderId="6" xfId="0" applyFont="1" applyFill="1" applyBorder="1" applyAlignment="1" applyProtection="1">
      <alignment horizontal="center" vertical="center"/>
    </xf>
    <xf numFmtId="4" fontId="7" fillId="5" borderId="6" xfId="0" applyNumberFormat="1" applyFont="1" applyFill="1" applyBorder="1" applyAlignment="1" applyProtection="1">
      <alignment vertical="center"/>
    </xf>
    <xf numFmtId="4" fontId="7" fillId="5" borderId="6" xfId="0" applyNumberFormat="1" applyFont="1" applyFill="1" applyBorder="1" applyAlignment="1" applyProtection="1">
      <alignment vertical="center"/>
      <protection hidden="1"/>
    </xf>
    <xf numFmtId="4" fontId="7" fillId="5" borderId="6" xfId="0" applyNumberFormat="1" applyFont="1" applyFill="1" applyBorder="1" applyAlignment="1" applyProtection="1">
      <alignment vertical="center"/>
      <protection locked="0"/>
    </xf>
    <xf numFmtId="4" fontId="7" fillId="5" borderId="6" xfId="0" applyNumberFormat="1" applyFont="1" applyFill="1" applyBorder="1" applyAlignment="1" applyProtection="1">
      <alignment horizontal="right" vertical="center" wrapText="1"/>
    </xf>
    <xf numFmtId="0" fontId="18" fillId="0" borderId="0" xfId="16" applyFont="1" applyFill="1" applyAlignment="1">
      <alignment vertical="top"/>
    </xf>
    <xf numFmtId="164" fontId="18" fillId="0" borderId="0" xfId="16" applyNumberFormat="1" applyFont="1" applyFill="1" applyAlignment="1">
      <alignment vertical="top"/>
    </xf>
    <xf numFmtId="168" fontId="56" fillId="0" borderId="0" xfId="16" applyNumberFormat="1" applyFont="1" applyAlignment="1">
      <alignment horizontal="left" vertical="top"/>
    </xf>
    <xf numFmtId="0" fontId="56" fillId="0" borderId="0" xfId="16" applyFont="1" applyAlignment="1">
      <alignment horizontal="left" vertical="top"/>
    </xf>
    <xf numFmtId="164" fontId="56" fillId="0" borderId="0" xfId="16" applyNumberFormat="1" applyFont="1" applyAlignment="1">
      <alignment vertical="top"/>
    </xf>
    <xf numFmtId="0" fontId="76" fillId="0" borderId="0" xfId="16" applyFont="1" applyAlignment="1">
      <alignment vertical="top"/>
    </xf>
    <xf numFmtId="168" fontId="76" fillId="0" borderId="0" xfId="16" applyNumberFormat="1" applyFont="1" applyAlignment="1">
      <alignment vertical="top"/>
    </xf>
    <xf numFmtId="0" fontId="22" fillId="0" borderId="0" xfId="17" applyFont="1" applyFill="1" applyBorder="1" applyAlignment="1">
      <alignment horizontal="left" vertical="top" wrapText="1"/>
    </xf>
    <xf numFmtId="0" fontId="32" fillId="0" borderId="0" xfId="17" applyFont="1" applyFill="1" applyBorder="1" applyAlignment="1">
      <alignment horizontal="left" vertical="top"/>
    </xf>
    <xf numFmtId="0" fontId="11" fillId="4" borderId="0" xfId="16" applyFont="1" applyFill="1" applyBorder="1" applyAlignment="1">
      <alignment horizontal="center" vertical="center"/>
    </xf>
    <xf numFmtId="0" fontId="23" fillId="4" borderId="0" xfId="4" applyFont="1" applyFill="1" applyAlignment="1" applyProtection="1">
      <alignment horizontal="left" vertical="center" wrapText="1"/>
    </xf>
    <xf numFmtId="0" fontId="34" fillId="0" borderId="0" xfId="4" applyFont="1" applyFill="1" applyAlignment="1" applyProtection="1">
      <alignment horizontal="center" vertical="center"/>
    </xf>
    <xf numFmtId="0" fontId="41" fillId="0" borderId="10" xfId="0" applyFont="1" applyBorder="1" applyAlignment="1">
      <alignment horizontal="left" vertical="top" wrapText="1"/>
    </xf>
    <xf numFmtId="0" fontId="18" fillId="0" borderId="4" xfId="0" applyFont="1" applyBorder="1" applyAlignment="1">
      <alignment horizontal="left" vertical="top" wrapText="1"/>
    </xf>
    <xf numFmtId="0" fontId="23" fillId="4" borderId="0" xfId="6" applyFont="1" applyFill="1" applyBorder="1" applyAlignment="1">
      <alignment horizontal="left" vertical="top" wrapText="1"/>
    </xf>
    <xf numFmtId="0" fontId="22" fillId="0" borderId="0" xfId="3" applyFont="1" applyBorder="1" applyAlignment="1">
      <alignment horizontal="left" vertical="top" wrapText="1"/>
    </xf>
    <xf numFmtId="0" fontId="22" fillId="0" borderId="0" xfId="3" applyFont="1" applyBorder="1" applyAlignment="1">
      <alignment horizontal="left" vertical="top"/>
    </xf>
    <xf numFmtId="0" fontId="11" fillId="4" borderId="0" xfId="3" applyFont="1" applyFill="1" applyAlignment="1">
      <alignment horizontal="center" vertical="center" wrapText="1"/>
    </xf>
    <xf numFmtId="0" fontId="11" fillId="4" borderId="0" xfId="3" applyFont="1" applyFill="1" applyAlignment="1">
      <alignment horizontal="center" vertical="center"/>
    </xf>
    <xf numFmtId="0" fontId="18" fillId="0" borderId="0" xfId="8" applyFont="1" applyBorder="1" applyAlignment="1">
      <alignment horizontal="justify" vertical="center" wrapText="1"/>
    </xf>
    <xf numFmtId="0" fontId="23" fillId="4" borderId="0" xfId="6" applyFont="1" applyFill="1" applyBorder="1" applyAlignment="1">
      <alignment horizontal="left" vertical="center" wrapText="1"/>
    </xf>
    <xf numFmtId="0" fontId="22" fillId="0" borderId="0" xfId="8" applyFont="1" applyFill="1" applyAlignment="1">
      <alignment horizontal="left" vertical="center" wrapText="1"/>
    </xf>
    <xf numFmtId="0" fontId="22" fillId="0" borderId="0" xfId="8" applyFont="1" applyFill="1" applyAlignment="1">
      <alignment horizontal="left" vertical="center"/>
    </xf>
    <xf numFmtId="0" fontId="11" fillId="4" borderId="0" xfId="8" applyFont="1" applyFill="1" applyBorder="1" applyAlignment="1">
      <alignment horizontal="center" vertical="center" wrapText="1"/>
    </xf>
    <xf numFmtId="0" fontId="11" fillId="4" borderId="0" xfId="9" applyFont="1" applyFill="1" applyBorder="1" applyAlignment="1">
      <alignment horizontal="center" vertical="center" wrapText="1"/>
    </xf>
    <xf numFmtId="0" fontId="11" fillId="4" borderId="0" xfId="9" applyFont="1" applyFill="1" applyBorder="1" applyAlignment="1">
      <alignment horizontal="center"/>
    </xf>
    <xf numFmtId="0" fontId="16" fillId="6" borderId="0" xfId="8" applyFont="1" applyFill="1" applyBorder="1" applyAlignment="1">
      <alignment horizontal="left" vertical="top" wrapText="1"/>
    </xf>
    <xf numFmtId="0" fontId="22" fillId="0" borderId="0" xfId="3" applyFont="1" applyBorder="1" applyAlignment="1">
      <alignment horizontal="left" wrapText="1"/>
    </xf>
    <xf numFmtId="0" fontId="22" fillId="0" borderId="0" xfId="3" applyFont="1" applyBorder="1" applyAlignment="1">
      <alignment horizontal="left"/>
    </xf>
    <xf numFmtId="0" fontId="17" fillId="0" borderId="0" xfId="0" applyFont="1" applyAlignment="1">
      <alignment vertical="top" wrapText="1"/>
    </xf>
    <xf numFmtId="0" fontId="11" fillId="4" borderId="0" xfId="0" applyFont="1" applyFill="1" applyBorder="1" applyAlignment="1" applyProtection="1">
      <alignment horizontal="center" vertical="center"/>
      <protection locked="0"/>
    </xf>
    <xf numFmtId="0" fontId="18" fillId="0" borderId="0" xfId="0" applyFont="1" applyFill="1" applyBorder="1" applyAlignment="1">
      <alignment horizontal="justify" vertical="top" wrapText="1"/>
    </xf>
    <xf numFmtId="0" fontId="53" fillId="4" borderId="0" xfId="3" applyFont="1" applyFill="1" applyBorder="1" applyAlignment="1">
      <alignment horizontal="left" vertical="center" wrapText="1"/>
    </xf>
    <xf numFmtId="0" fontId="11" fillId="4" borderId="0" xfId="0" applyFont="1" applyFill="1" applyBorder="1" applyAlignment="1">
      <alignment horizontal="center" vertical="center" wrapText="1"/>
    </xf>
    <xf numFmtId="0" fontId="54" fillId="0" borderId="2" xfId="0" applyFont="1" applyBorder="1" applyAlignment="1">
      <alignment horizontal="left" wrapText="1"/>
    </xf>
    <xf numFmtId="3" fontId="11" fillId="4" borderId="0" xfId="0" applyNumberFormat="1" applyFont="1" applyFill="1" applyBorder="1" applyAlignment="1">
      <alignment horizontal="center" vertical="center" wrapText="1"/>
    </xf>
    <xf numFmtId="0" fontId="23" fillId="4" borderId="0" xfId="3" applyFont="1" applyFill="1" applyBorder="1" applyAlignment="1">
      <alignment horizontal="left" vertical="top" wrapText="1"/>
    </xf>
    <xf numFmtId="0" fontId="27" fillId="0" borderId="0" xfId="3" applyFont="1" applyBorder="1" applyAlignment="1">
      <alignment horizontal="left" vertical="center" wrapText="1"/>
    </xf>
    <xf numFmtId="0" fontId="20" fillId="0" borderId="0" xfId="7" applyFont="1" applyFill="1" applyBorder="1" applyAlignment="1">
      <alignment horizontal="center" vertical="center" wrapText="1"/>
    </xf>
    <xf numFmtId="0" fontId="22" fillId="0" borderId="0" xfId="7" applyFont="1" applyFill="1" applyBorder="1" applyAlignment="1">
      <alignment horizontal="left" vertical="center" wrapText="1"/>
    </xf>
    <xf numFmtId="0" fontId="22" fillId="0" borderId="0" xfId="0" applyFont="1" applyFill="1" applyAlignment="1">
      <alignment horizontal="left" vertical="center" wrapText="1"/>
    </xf>
    <xf numFmtId="0" fontId="18" fillId="0" borderId="0" xfId="6" applyFont="1" applyAlignment="1">
      <alignment horizontal="justify" wrapText="1"/>
    </xf>
    <xf numFmtId="0" fontId="18" fillId="0" borderId="0" xfId="6" applyFont="1" applyAlignment="1">
      <alignment horizontal="justify" vertical="top" wrapText="1"/>
    </xf>
    <xf numFmtId="0" fontId="71" fillId="0" borderId="0" xfId="6" applyFont="1" applyAlignment="1">
      <alignment horizontal="center" wrapText="1"/>
    </xf>
    <xf numFmtId="0" fontId="18" fillId="0" borderId="0" xfId="8" applyFont="1" applyBorder="1" applyAlignment="1"/>
    <xf numFmtId="0" fontId="18" fillId="0" borderId="0" xfId="0" applyFont="1" applyBorder="1" applyAlignment="1"/>
    <xf numFmtId="0" fontId="35" fillId="4" borderId="0" xfId="3" applyFont="1" applyFill="1" applyBorder="1" applyAlignment="1">
      <alignment horizontal="left" vertical="top" wrapText="1"/>
    </xf>
    <xf numFmtId="0" fontId="36" fillId="0" borderId="0" xfId="3" applyFont="1" applyBorder="1" applyAlignment="1">
      <alignment horizontal="left" vertical="center" wrapText="1"/>
    </xf>
    <xf numFmtId="0" fontId="37" fillId="0" borderId="0" xfId="7" applyFont="1" applyFill="1" applyBorder="1" applyAlignment="1">
      <alignment horizontal="center" vertical="center" wrapText="1"/>
    </xf>
    <xf numFmtId="0" fontId="39" fillId="0" borderId="0" xfId="7" applyFont="1" applyFill="1" applyBorder="1" applyAlignment="1">
      <alignment horizontal="left" vertical="center" wrapText="1"/>
    </xf>
    <xf numFmtId="0" fontId="11" fillId="4" borderId="0" xfId="6" applyFont="1" applyFill="1" applyBorder="1" applyAlignment="1">
      <alignment horizontal="center" vertical="center"/>
    </xf>
    <xf numFmtId="168" fontId="16" fillId="6" borderId="0" xfId="8" applyNumberFormat="1" applyFont="1" applyFill="1" applyBorder="1" applyAlignment="1">
      <alignment horizontal="left" vertical="top"/>
    </xf>
    <xf numFmtId="0" fontId="63" fillId="0" borderId="0" xfId="4" applyFont="1" applyFill="1" applyBorder="1" applyAlignment="1" applyProtection="1">
      <alignment horizontal="left" vertical="center"/>
    </xf>
    <xf numFmtId="0" fontId="23" fillId="4" borderId="0" xfId="4" applyFont="1" applyFill="1" applyBorder="1" applyAlignment="1" applyProtection="1">
      <alignment horizontal="left" vertical="center" wrapText="1"/>
    </xf>
    <xf numFmtId="164" fontId="11" fillId="4" borderId="1" xfId="0" applyNumberFormat="1" applyFont="1" applyFill="1" applyBorder="1" applyAlignment="1">
      <alignment horizontal="center" vertical="center"/>
    </xf>
    <xf numFmtId="0" fontId="11" fillId="4" borderId="1" xfId="0" applyFont="1" applyFill="1" applyBorder="1" applyAlignment="1">
      <alignment horizontal="center" vertical="center"/>
    </xf>
    <xf numFmtId="0" fontId="7" fillId="3" borderId="0" xfId="2" applyFont="1" applyFill="1" applyBorder="1" applyAlignment="1">
      <alignment vertical="top" wrapText="1"/>
    </xf>
    <xf numFmtId="0" fontId="7" fillId="3" borderId="0" xfId="2" quotePrefix="1" applyFont="1" applyFill="1" applyBorder="1" applyAlignment="1">
      <alignment vertical="top" wrapText="1"/>
    </xf>
    <xf numFmtId="0" fontId="32" fillId="0" borderId="0" xfId="0" applyFont="1" applyBorder="1" applyAlignment="1">
      <alignment horizontal="left"/>
    </xf>
    <xf numFmtId="0" fontId="22" fillId="0" borderId="0" xfId="16" applyFont="1" applyFill="1" applyAlignment="1">
      <alignment vertical="top" wrapText="1"/>
    </xf>
    <xf numFmtId="0" fontId="13" fillId="0" borderId="0" xfId="16" applyFont="1" applyFill="1" applyAlignment="1">
      <alignment vertical="top" wrapText="1"/>
    </xf>
    <xf numFmtId="0" fontId="18" fillId="0" borderId="4" xfId="16" applyFont="1" applyBorder="1" applyAlignment="1">
      <alignment horizontal="left" vertical="top" wrapText="1"/>
    </xf>
    <xf numFmtId="0" fontId="7" fillId="0" borderId="0" xfId="4" applyFont="1" applyFill="1" applyBorder="1" applyAlignment="1" applyProtection="1">
      <alignment wrapText="1"/>
    </xf>
    <xf numFmtId="0" fontId="34" fillId="0" borderId="0" xfId="4" applyFont="1" applyFill="1" applyAlignment="1" applyProtection="1">
      <alignment horizontal="left" vertical="center"/>
    </xf>
    <xf numFmtId="0" fontId="22" fillId="0" borderId="0" xfId="4" applyFont="1" applyFill="1" applyBorder="1" applyAlignment="1" applyProtection="1">
      <alignment horizontal="left"/>
    </xf>
    <xf numFmtId="0" fontId="22" fillId="0" borderId="0" xfId="4" applyFont="1" applyFill="1" applyAlignment="1" applyProtection="1">
      <alignment horizontal="left" wrapText="1"/>
    </xf>
    <xf numFmtId="0" fontId="11" fillId="4" borderId="0" xfId="4" applyFont="1" applyFill="1" applyBorder="1" applyAlignment="1" applyProtection="1">
      <alignment horizontal="center" vertical="center" wrapText="1"/>
    </xf>
    <xf numFmtId="0" fontId="7" fillId="0" borderId="0" xfId="4" applyFont="1" applyAlignment="1">
      <alignment horizontal="center" vertical="center" wrapText="1"/>
    </xf>
    <xf numFmtId="0" fontId="2" fillId="0" borderId="0" xfId="4" applyAlignment="1">
      <alignment horizontal="center" vertical="center" wrapText="1"/>
    </xf>
    <xf numFmtId="0" fontId="11" fillId="4" borderId="1" xfId="4" applyFont="1" applyFill="1" applyBorder="1" applyAlignment="1" applyProtection="1">
      <alignment horizontal="center" vertical="center" wrapText="1"/>
    </xf>
    <xf numFmtId="0" fontId="2" fillId="0" borderId="1" xfId="4" applyBorder="1" applyAlignment="1">
      <alignment horizontal="center" vertical="center" wrapText="1"/>
    </xf>
    <xf numFmtId="0" fontId="7" fillId="0" borderId="0" xfId="4" quotePrefix="1" applyFont="1" applyFill="1" applyBorder="1" applyAlignment="1" applyProtection="1">
      <alignment horizontal="left"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8" fillId="0" borderId="0" xfId="0" applyFont="1" applyFill="1" applyBorder="1" applyAlignment="1">
      <alignment horizontal="left" vertical="center" wrapText="1"/>
    </xf>
    <xf numFmtId="0" fontId="53" fillId="4" borderId="0" xfId="3" applyFont="1" applyFill="1" applyBorder="1" applyAlignment="1">
      <alignment horizontal="center" vertical="center" wrapText="1"/>
    </xf>
    <xf numFmtId="0" fontId="31" fillId="0" borderId="0" xfId="0" applyFont="1" applyFill="1" applyBorder="1" applyAlignment="1">
      <alignment horizontal="left" vertical="center" wrapText="1"/>
    </xf>
    <xf numFmtId="0" fontId="54" fillId="0" borderId="2" xfId="0" applyFont="1" applyBorder="1" applyAlignment="1">
      <alignment wrapText="1"/>
    </xf>
    <xf numFmtId="0" fontId="54" fillId="0" borderId="2" xfId="0" applyFont="1" applyBorder="1" applyAlignment="1"/>
    <xf numFmtId="0" fontId="54" fillId="0" borderId="4" xfId="0" applyFont="1" applyBorder="1" applyAlignment="1">
      <alignment horizontal="center"/>
    </xf>
    <xf numFmtId="0" fontId="55" fillId="4" borderId="0" xfId="0" applyFont="1" applyFill="1" applyBorder="1" applyAlignment="1">
      <alignment horizontal="center" vertical="center" wrapText="1"/>
    </xf>
    <xf numFmtId="0" fontId="55" fillId="4" borderId="1" xfId="0" applyFont="1" applyFill="1" applyBorder="1" applyAlignment="1">
      <alignment horizontal="center" vertical="center" wrapText="1"/>
    </xf>
    <xf numFmtId="0" fontId="54" fillId="0" borderId="0" xfId="0" applyFont="1" applyBorder="1" applyAlignment="1">
      <alignment horizontal="left"/>
    </xf>
    <xf numFmtId="0" fontId="11" fillId="4" borderId="0" xfId="0" applyFont="1" applyFill="1" applyBorder="1" applyAlignment="1">
      <alignment horizontal="left" vertical="center" wrapText="1"/>
    </xf>
    <xf numFmtId="0" fontId="11" fillId="4" borderId="0" xfId="0" applyFont="1" applyFill="1" applyBorder="1" applyAlignment="1">
      <alignment vertical="center" wrapText="1"/>
    </xf>
    <xf numFmtId="0" fontId="41" fillId="0" borderId="0" xfId="6" quotePrefix="1" applyFont="1" applyBorder="1" applyAlignment="1">
      <alignment horizontal="left" wrapText="1"/>
    </xf>
    <xf numFmtId="0" fontId="26" fillId="0" borderId="0" xfId="6" applyFont="1" applyFill="1" applyBorder="1" applyAlignment="1">
      <alignment horizontal="left" vertical="center" wrapText="1"/>
    </xf>
    <xf numFmtId="0" fontId="32" fillId="0" borderId="0" xfId="17" quotePrefix="1" applyFont="1" applyFill="1" applyBorder="1" applyAlignment="1">
      <alignment horizontal="left" wrapText="1"/>
    </xf>
    <xf numFmtId="0" fontId="32" fillId="0" borderId="0" xfId="17" quotePrefix="1" applyFont="1" applyFill="1" applyBorder="1" applyAlignment="1">
      <alignment horizontal="left"/>
    </xf>
    <xf numFmtId="0" fontId="11" fillId="4" borderId="0" xfId="6" applyFont="1" applyFill="1" applyBorder="1" applyAlignment="1">
      <alignment horizontal="center" vertical="center" wrapText="1"/>
    </xf>
    <xf numFmtId="0" fontId="11" fillId="4" borderId="0" xfId="6" applyFont="1" applyFill="1" applyBorder="1" applyAlignment="1">
      <alignment horizontal="center"/>
    </xf>
    <xf numFmtId="0" fontId="11" fillId="4" borderId="5" xfId="6" applyFont="1" applyFill="1" applyBorder="1" applyAlignment="1">
      <alignment horizontal="center"/>
    </xf>
    <xf numFmtId="0" fontId="41" fillId="0" borderId="0" xfId="6" applyFont="1" applyBorder="1" applyAlignment="1">
      <alignment horizontal="justify" vertical="top" wrapText="1"/>
    </xf>
    <xf numFmtId="0" fontId="41" fillId="0" borderId="0" xfId="6" applyFont="1" applyBorder="1" applyAlignment="1">
      <alignment horizontal="justify" vertical="top"/>
    </xf>
    <xf numFmtId="0" fontId="11" fillId="4" borderId="1" xfId="6" applyFont="1" applyFill="1" applyBorder="1" applyAlignment="1">
      <alignment horizontal="center" vertical="center"/>
    </xf>
  </cellXfs>
  <cellStyles count="18">
    <cellStyle name="Millares" xfId="1" builtinId="3"/>
    <cellStyle name="Millares 2" xfId="5"/>
    <cellStyle name="Millares 2 2" xfId="10"/>
    <cellStyle name="Millares 2 3" xfId="14"/>
    <cellStyle name="Millares 2 4" xfId="15"/>
    <cellStyle name="Millares 3" xfId="13"/>
    <cellStyle name="Normal" xfId="0" builtinId="0"/>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4">
    <dxf>
      <font>
        <color rgb="FFC00000"/>
      </font>
    </dxf>
    <dxf>
      <font>
        <color rgb="FFC00000"/>
      </font>
    </dxf>
    <dxf>
      <font>
        <color rgb="FFC00000"/>
      </font>
    </dxf>
    <dxf>
      <font>
        <color rgb="FFC00000"/>
      </font>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63" Type="http://schemas.openxmlformats.org/officeDocument/2006/relationships/externalLink" Target="externalLinks/externalLink46.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4.xml"/><Relationship Id="rId19" Type="http://schemas.openxmlformats.org/officeDocument/2006/relationships/externalLink" Target="externalLinks/externalLink2.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56" Type="http://schemas.openxmlformats.org/officeDocument/2006/relationships/externalLink" Target="externalLinks/externalLink39.xml"/><Relationship Id="rId64" Type="http://schemas.openxmlformats.org/officeDocument/2006/relationships/externalLink" Target="externalLinks/externalLink47.xml"/><Relationship Id="rId8" Type="http://schemas.openxmlformats.org/officeDocument/2006/relationships/worksheet" Target="worksheets/sheet8.xml"/><Relationship Id="rId51" Type="http://schemas.openxmlformats.org/officeDocument/2006/relationships/externalLink" Target="externalLinks/externalLink3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externalLink" Target="externalLinks/externalLink42.xml"/><Relationship Id="rId67" Type="http://schemas.openxmlformats.org/officeDocument/2006/relationships/sharedStrings" Target="sharedStrings.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externalLink" Target="externalLinks/externalLink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10" Type="http://schemas.openxmlformats.org/officeDocument/2006/relationships/worksheet" Target="worksheets/sheet10.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1er%20Informe\ARCHIVOS%20TRABAJO\ITCD2017_iispr_TRABAJ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 val="LISTA"/>
      <sheetName val=" "/>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23"/>
  <sheetViews>
    <sheetView showGridLines="0" zoomScaleNormal="100" workbookViewId="0">
      <selection sqref="A1:G1"/>
    </sheetView>
  </sheetViews>
  <sheetFormatPr baseColWidth="10" defaultRowHeight="15"/>
  <cols>
    <col min="1" max="2" width="1.42578125" style="169" customWidth="1"/>
    <col min="3" max="6" width="5.140625" style="169" customWidth="1"/>
    <col min="7" max="7" width="52.140625" style="171" customWidth="1"/>
    <col min="8" max="8" width="14.140625" style="169" customWidth="1"/>
    <col min="9" max="9" width="17" style="169" customWidth="1"/>
    <col min="10" max="10" width="14.140625" style="169" customWidth="1"/>
    <col min="11" max="16384" width="11.42578125" style="169"/>
  </cols>
  <sheetData>
    <row r="1" spans="1:19" s="34" customFormat="1" ht="40.5" customHeight="1">
      <c r="A1" s="425" t="s">
        <v>13</v>
      </c>
      <c r="B1" s="425"/>
      <c r="C1" s="425"/>
      <c r="D1" s="425"/>
      <c r="E1" s="425"/>
      <c r="F1" s="425"/>
      <c r="G1" s="425"/>
      <c r="H1" s="426" t="s">
        <v>569</v>
      </c>
      <c r="I1" s="426"/>
      <c r="J1" s="426"/>
      <c r="P1" s="35"/>
      <c r="S1" s="36"/>
    </row>
    <row r="2" spans="1:19" s="8" customFormat="1" ht="12.75">
      <c r="A2" s="7"/>
      <c r="B2" s="7"/>
      <c r="C2" s="7"/>
      <c r="D2" s="7"/>
      <c r="E2" s="7"/>
      <c r="F2" s="7"/>
      <c r="G2" s="7"/>
      <c r="S2" s="9"/>
    </row>
    <row r="3" spans="1:19" ht="56.25" customHeight="1" thickBot="1">
      <c r="A3" s="422" t="s">
        <v>570</v>
      </c>
      <c r="B3" s="423"/>
      <c r="C3" s="423"/>
      <c r="D3" s="423"/>
      <c r="E3" s="423"/>
      <c r="F3" s="423"/>
      <c r="G3" s="423"/>
      <c r="H3" s="423"/>
      <c r="I3" s="423"/>
      <c r="J3" s="423"/>
      <c r="K3" s="170"/>
    </row>
    <row r="4" spans="1:19" ht="5.0999999999999996" customHeight="1">
      <c r="A4" s="163"/>
      <c r="B4" s="163"/>
      <c r="C4" s="163"/>
      <c r="D4" s="163"/>
      <c r="E4" s="163"/>
      <c r="F4" s="163"/>
      <c r="G4" s="163"/>
      <c r="H4" s="163"/>
      <c r="I4" s="163"/>
      <c r="J4" s="163"/>
      <c r="K4" s="170"/>
    </row>
    <row r="5" spans="1:19" s="173" customFormat="1" ht="12.75">
      <c r="A5" s="424" t="s">
        <v>329</v>
      </c>
      <c r="B5" s="424"/>
      <c r="C5" s="424"/>
      <c r="D5" s="424"/>
      <c r="E5" s="424"/>
      <c r="F5" s="424"/>
      <c r="G5" s="424"/>
      <c r="H5" s="172" t="s">
        <v>11</v>
      </c>
      <c r="I5" s="172" t="s">
        <v>1</v>
      </c>
      <c r="J5" s="172"/>
      <c r="K5" s="56"/>
    </row>
    <row r="6" spans="1:19" s="173" customFormat="1" ht="18" customHeight="1">
      <c r="A6" s="424"/>
      <c r="B6" s="424"/>
      <c r="C6" s="424"/>
      <c r="D6" s="424"/>
      <c r="E6" s="424"/>
      <c r="F6" s="424"/>
      <c r="G6" s="424"/>
      <c r="H6" s="172" t="s">
        <v>0</v>
      </c>
      <c r="I6" s="172" t="s">
        <v>330</v>
      </c>
      <c r="J6" s="172" t="s">
        <v>347</v>
      </c>
      <c r="K6" s="56"/>
    </row>
    <row r="7" spans="1:19" s="173" customFormat="1" ht="14.25">
      <c r="A7" s="424"/>
      <c r="B7" s="424"/>
      <c r="C7" s="424"/>
      <c r="D7" s="424"/>
      <c r="E7" s="424"/>
      <c r="F7" s="424"/>
      <c r="G7" s="424"/>
      <c r="H7" s="172"/>
      <c r="I7" s="172" t="s">
        <v>677</v>
      </c>
      <c r="J7" s="172"/>
      <c r="K7" s="56"/>
    </row>
    <row r="8" spans="1:19" s="173" customFormat="1" ht="12.75">
      <c r="A8" s="172"/>
      <c r="B8" s="172"/>
      <c r="C8" s="172"/>
      <c r="D8" s="172"/>
      <c r="E8" s="172"/>
      <c r="F8" s="172"/>
      <c r="G8" s="172"/>
      <c r="H8" s="172" t="s">
        <v>19</v>
      </c>
      <c r="I8" s="172" t="s">
        <v>20</v>
      </c>
      <c r="J8" s="172" t="s">
        <v>331</v>
      </c>
      <c r="K8" s="56"/>
    </row>
    <row r="9" spans="1:19" s="150" customFormat="1" ht="7.5" customHeight="1" thickBot="1">
      <c r="A9" s="165"/>
      <c r="B9" s="165"/>
      <c r="C9" s="165"/>
      <c r="D9" s="165"/>
      <c r="E9" s="165"/>
      <c r="F9" s="165"/>
      <c r="G9" s="165"/>
      <c r="H9" s="165"/>
      <c r="I9" s="165"/>
      <c r="J9" s="165"/>
    </row>
    <row r="10" spans="1:19" s="150" customFormat="1" ht="3.95" customHeight="1" thickBot="1">
      <c r="A10" s="166"/>
      <c r="B10" s="166"/>
      <c r="C10" s="166"/>
      <c r="D10" s="166"/>
      <c r="E10" s="166"/>
      <c r="F10" s="166"/>
      <c r="G10" s="166"/>
      <c r="H10" s="166"/>
      <c r="I10" s="166"/>
      <c r="J10" s="166"/>
    </row>
    <row r="11" spans="1:19" s="173" customFormat="1" ht="21.95" customHeight="1">
      <c r="A11" s="295" t="s">
        <v>332</v>
      </c>
      <c r="B11" s="278"/>
      <c r="C11" s="284"/>
      <c r="D11" s="278"/>
      <c r="E11" s="278"/>
      <c r="F11" s="280"/>
      <c r="G11" s="281"/>
      <c r="H11" s="282"/>
      <c r="I11" s="282"/>
      <c r="J11" s="283"/>
      <c r="K11" s="56"/>
    </row>
    <row r="12" spans="1:19" s="173" customFormat="1" ht="12.75">
      <c r="A12" s="273"/>
      <c r="B12" s="274" t="s">
        <v>399</v>
      </c>
      <c r="C12" s="274"/>
      <c r="D12" s="274"/>
      <c r="E12" s="274"/>
      <c r="F12" s="275"/>
      <c r="G12" s="276"/>
      <c r="H12" s="276"/>
      <c r="I12" s="277"/>
      <c r="J12" s="274"/>
      <c r="K12" s="56"/>
    </row>
    <row r="13" spans="1:19" s="173" customFormat="1" ht="12.75">
      <c r="A13" s="273"/>
      <c r="B13" s="278"/>
      <c r="C13" s="279">
        <v>43</v>
      </c>
      <c r="D13" s="278" t="s">
        <v>273</v>
      </c>
      <c r="E13" s="278"/>
      <c r="F13" s="280"/>
      <c r="G13" s="281"/>
      <c r="H13" s="282"/>
      <c r="I13" s="282"/>
      <c r="J13" s="283"/>
      <c r="K13" s="56"/>
    </row>
    <row r="14" spans="1:19" s="173" customFormat="1" ht="12.75">
      <c r="A14" s="273"/>
      <c r="B14" s="278"/>
      <c r="C14" s="284"/>
      <c r="D14" s="278"/>
      <c r="E14" s="278" t="s">
        <v>333</v>
      </c>
      <c r="F14" s="280"/>
      <c r="G14" s="281"/>
      <c r="H14" s="282"/>
      <c r="I14" s="282"/>
      <c r="J14" s="283"/>
      <c r="K14" s="56"/>
    </row>
    <row r="15" spans="1:19" s="173" customFormat="1" ht="12.75">
      <c r="A15" s="273"/>
      <c r="B15" s="278"/>
      <c r="C15" s="284"/>
      <c r="D15" s="278"/>
      <c r="E15" s="278"/>
      <c r="F15" s="280">
        <v>0</v>
      </c>
      <c r="G15" s="281" t="s">
        <v>333</v>
      </c>
      <c r="H15" s="282">
        <v>1541.2440240000001</v>
      </c>
      <c r="I15" s="282">
        <v>1943.2428726100002</v>
      </c>
      <c r="J15" s="283">
        <v>26.082751488417117</v>
      </c>
      <c r="K15" s="56"/>
    </row>
    <row r="16" spans="1:19" s="173" customFormat="1" ht="12.75">
      <c r="A16" s="273"/>
      <c r="B16" s="274" t="s">
        <v>327</v>
      </c>
      <c r="C16" s="274"/>
      <c r="D16" s="274"/>
      <c r="E16" s="274"/>
      <c r="F16" s="275"/>
      <c r="G16" s="276"/>
      <c r="H16" s="276"/>
      <c r="I16" s="277"/>
      <c r="J16" s="274"/>
      <c r="K16" s="56"/>
    </row>
    <row r="17" spans="1:11" s="173" customFormat="1" ht="12.75">
      <c r="A17" s="273"/>
      <c r="B17" s="278"/>
      <c r="C17" s="284">
        <v>2</v>
      </c>
      <c r="D17" s="278" t="s">
        <v>27</v>
      </c>
      <c r="E17" s="278"/>
      <c r="F17" s="280"/>
      <c r="G17" s="281"/>
      <c r="H17" s="282"/>
      <c r="I17" s="282"/>
      <c r="J17" s="283"/>
      <c r="K17" s="56"/>
    </row>
    <row r="18" spans="1:11" s="173" customFormat="1" ht="12.75">
      <c r="A18" s="273"/>
      <c r="B18" s="278"/>
      <c r="C18" s="284"/>
      <c r="D18" s="278"/>
      <c r="E18" s="278" t="s">
        <v>333</v>
      </c>
      <c r="F18" s="280"/>
      <c r="G18" s="281"/>
      <c r="H18" s="282"/>
      <c r="I18" s="282"/>
      <c r="J18" s="283"/>
      <c r="K18" s="56"/>
    </row>
    <row r="19" spans="1:11" s="173" customFormat="1" ht="12.75">
      <c r="A19" s="273"/>
      <c r="B19" s="278"/>
      <c r="C19" s="284"/>
      <c r="D19" s="278"/>
      <c r="E19" s="278"/>
      <c r="F19" s="280">
        <v>0</v>
      </c>
      <c r="G19" s="281" t="s">
        <v>333</v>
      </c>
      <c r="H19" s="282">
        <v>918.57784200000003</v>
      </c>
      <c r="I19" s="282">
        <v>629.61150545999942</v>
      </c>
      <c r="J19" s="283">
        <v>-31.458012955204794</v>
      </c>
      <c r="K19" s="56"/>
    </row>
    <row r="20" spans="1:11" s="173" customFormat="1" ht="12.75">
      <c r="A20" s="273"/>
      <c r="B20" s="278"/>
      <c r="C20" s="284">
        <v>4</v>
      </c>
      <c r="D20" s="278" t="s">
        <v>285</v>
      </c>
      <c r="E20" s="278"/>
      <c r="F20" s="280"/>
      <c r="G20" s="281"/>
      <c r="H20" s="282"/>
      <c r="I20" s="282"/>
      <c r="J20" s="283"/>
      <c r="K20" s="56"/>
    </row>
    <row r="21" spans="1:11" s="173" customFormat="1" ht="12.75">
      <c r="A21" s="273"/>
      <c r="B21" s="278"/>
      <c r="C21" s="284"/>
      <c r="D21" s="278"/>
      <c r="E21" s="278" t="s">
        <v>333</v>
      </c>
      <c r="F21" s="280"/>
      <c r="G21" s="281"/>
      <c r="H21" s="282"/>
      <c r="I21" s="282"/>
      <c r="J21" s="283"/>
      <c r="K21" s="56"/>
    </row>
    <row r="22" spans="1:11" s="173" customFormat="1" ht="12.75">
      <c r="A22" s="273"/>
      <c r="B22" s="278"/>
      <c r="C22" s="284"/>
      <c r="D22" s="278"/>
      <c r="E22" s="278"/>
      <c r="F22" s="280">
        <v>0</v>
      </c>
      <c r="G22" s="281" t="s">
        <v>333</v>
      </c>
      <c r="H22" s="282">
        <v>2584.9095659999998</v>
      </c>
      <c r="I22" s="282">
        <v>2858.6363194299988</v>
      </c>
      <c r="J22" s="283">
        <v>10.589413147384334</v>
      </c>
      <c r="K22" s="56"/>
    </row>
    <row r="23" spans="1:11" s="173" customFormat="1" ht="12.75">
      <c r="A23" s="273"/>
      <c r="B23" s="278"/>
      <c r="C23" s="284"/>
      <c r="D23" s="278"/>
      <c r="E23" s="278" t="s">
        <v>334</v>
      </c>
      <c r="F23" s="280"/>
      <c r="G23" s="281"/>
      <c r="H23" s="282"/>
      <c r="I23" s="282"/>
      <c r="J23" s="283"/>
      <c r="K23" s="56"/>
    </row>
    <row r="24" spans="1:11" s="173" customFormat="1" ht="12.75">
      <c r="A24" s="273"/>
      <c r="B24" s="278"/>
      <c r="C24" s="284"/>
      <c r="D24" s="278"/>
      <c r="E24" s="278"/>
      <c r="F24" s="280" t="s">
        <v>390</v>
      </c>
      <c r="G24" s="281" t="s">
        <v>36</v>
      </c>
      <c r="H24" s="282">
        <v>1487.0314350000001</v>
      </c>
      <c r="I24" s="282">
        <v>2175.38435974</v>
      </c>
      <c r="J24" s="283">
        <v>46.290408429731656</v>
      </c>
      <c r="K24" s="56"/>
    </row>
    <row r="25" spans="1:11" s="173" customFormat="1" ht="24">
      <c r="A25" s="273"/>
      <c r="B25" s="278"/>
      <c r="C25" s="284"/>
      <c r="D25" s="278"/>
      <c r="E25" s="278"/>
      <c r="F25" s="280" t="s">
        <v>337</v>
      </c>
      <c r="G25" s="281" t="s">
        <v>37</v>
      </c>
      <c r="H25" s="282">
        <v>47.360858</v>
      </c>
      <c r="I25" s="282">
        <v>38.361932289999999</v>
      </c>
      <c r="J25" s="283">
        <v>-19.000765801160114</v>
      </c>
      <c r="K25" s="56"/>
    </row>
    <row r="26" spans="1:11" s="173" customFormat="1" ht="24">
      <c r="A26" s="273"/>
      <c r="B26" s="278"/>
      <c r="C26" s="284"/>
      <c r="D26" s="278"/>
      <c r="E26" s="278"/>
      <c r="F26" s="280" t="s">
        <v>493</v>
      </c>
      <c r="G26" s="281" t="s">
        <v>402</v>
      </c>
      <c r="H26" s="282">
        <v>68.684049999999999</v>
      </c>
      <c r="I26" s="282">
        <v>45.284457379999999</v>
      </c>
      <c r="J26" s="283">
        <v>-34.068452020520041</v>
      </c>
      <c r="K26" s="56"/>
    </row>
    <row r="27" spans="1:11" s="173" customFormat="1" ht="12.75">
      <c r="A27" s="273"/>
      <c r="B27" s="278"/>
      <c r="C27" s="284"/>
      <c r="D27" s="278"/>
      <c r="E27" s="278"/>
      <c r="F27" s="280" t="s">
        <v>338</v>
      </c>
      <c r="G27" s="281" t="s">
        <v>38</v>
      </c>
      <c r="H27" s="282">
        <v>31.241565999999999</v>
      </c>
      <c r="I27" s="282">
        <v>60.473698879999993</v>
      </c>
      <c r="J27" s="283">
        <v>93.568078117466939</v>
      </c>
      <c r="K27" s="56"/>
    </row>
    <row r="28" spans="1:11" s="173" customFormat="1" ht="24">
      <c r="A28" s="273"/>
      <c r="B28" s="278"/>
      <c r="C28" s="284"/>
      <c r="D28" s="278"/>
      <c r="E28" s="278"/>
      <c r="F28" s="280" t="s">
        <v>494</v>
      </c>
      <c r="G28" s="281" t="s">
        <v>41</v>
      </c>
      <c r="H28" s="282">
        <v>300.03257000000002</v>
      </c>
      <c r="I28" s="282">
        <v>241.4771542</v>
      </c>
      <c r="J28" s="283">
        <v>-19.516353107930911</v>
      </c>
      <c r="K28" s="56"/>
    </row>
    <row r="29" spans="1:11" s="173" customFormat="1" ht="12.75">
      <c r="A29" s="273"/>
      <c r="B29" s="278"/>
      <c r="C29" s="284"/>
      <c r="D29" s="278"/>
      <c r="E29" s="278"/>
      <c r="F29" s="280" t="s">
        <v>495</v>
      </c>
      <c r="G29" s="281" t="s">
        <v>339</v>
      </c>
      <c r="H29" s="282">
        <v>720.39656200000002</v>
      </c>
      <c r="I29" s="282">
        <v>574.16736480999998</v>
      </c>
      <c r="J29" s="283">
        <v>-20.298430739873524</v>
      </c>
      <c r="K29" s="56"/>
    </row>
    <row r="30" spans="1:11" s="173" customFormat="1" ht="12.75">
      <c r="A30" s="273"/>
      <c r="B30" s="278"/>
      <c r="C30" s="284"/>
      <c r="D30" s="278"/>
      <c r="E30" s="278" t="s">
        <v>340</v>
      </c>
      <c r="F30" s="280"/>
      <c r="G30" s="281"/>
      <c r="H30" s="282"/>
      <c r="I30" s="282"/>
      <c r="J30" s="283"/>
      <c r="K30" s="56"/>
    </row>
    <row r="31" spans="1:11" s="173" customFormat="1" ht="12.75">
      <c r="A31" s="273"/>
      <c r="B31" s="278"/>
      <c r="C31" s="284"/>
      <c r="D31" s="278"/>
      <c r="E31" s="278"/>
      <c r="F31" s="280" t="s">
        <v>496</v>
      </c>
      <c r="G31" s="281" t="s">
        <v>44</v>
      </c>
      <c r="H31" s="282">
        <v>161.943308</v>
      </c>
      <c r="I31" s="282">
        <v>133.50121699000002</v>
      </c>
      <c r="J31" s="283">
        <v>-17.562992482529737</v>
      </c>
      <c r="K31" s="56"/>
    </row>
    <row r="32" spans="1:11" s="173" customFormat="1" ht="12.75">
      <c r="A32" s="273"/>
      <c r="B32" s="278"/>
      <c r="C32" s="284">
        <v>5</v>
      </c>
      <c r="D32" s="278" t="s">
        <v>286</v>
      </c>
      <c r="E32" s="278"/>
      <c r="F32" s="280"/>
      <c r="G32" s="281"/>
      <c r="H32" s="282"/>
      <c r="I32" s="282"/>
      <c r="J32" s="283"/>
      <c r="K32" s="56"/>
    </row>
    <row r="33" spans="1:11" s="173" customFormat="1" ht="12.75">
      <c r="A33" s="273"/>
      <c r="B33" s="278"/>
      <c r="C33" s="284"/>
      <c r="D33" s="278"/>
      <c r="E33" s="278" t="s">
        <v>333</v>
      </c>
      <c r="F33" s="280"/>
      <c r="G33" s="281"/>
      <c r="H33" s="282"/>
      <c r="I33" s="282"/>
      <c r="J33" s="283"/>
      <c r="K33" s="56"/>
    </row>
    <row r="34" spans="1:11" s="173" customFormat="1" ht="12.75">
      <c r="A34" s="273"/>
      <c r="B34" s="278"/>
      <c r="C34" s="284"/>
      <c r="D34" s="278"/>
      <c r="E34" s="278"/>
      <c r="F34" s="280">
        <v>0</v>
      </c>
      <c r="G34" s="281" t="s">
        <v>333</v>
      </c>
      <c r="H34" s="282">
        <v>8120.7265029999999</v>
      </c>
      <c r="I34" s="282">
        <v>8795.6118003300016</v>
      </c>
      <c r="J34" s="283">
        <v>8.310651726550347</v>
      </c>
      <c r="K34" s="56"/>
    </row>
    <row r="35" spans="1:11" s="173" customFormat="1" ht="12.75">
      <c r="A35" s="273"/>
      <c r="B35" s="278"/>
      <c r="C35" s="284"/>
      <c r="D35" s="278"/>
      <c r="E35" s="278" t="s">
        <v>334</v>
      </c>
      <c r="F35" s="280"/>
      <c r="G35" s="281"/>
      <c r="H35" s="282"/>
      <c r="I35" s="282"/>
      <c r="J35" s="283"/>
      <c r="K35" s="56"/>
    </row>
    <row r="36" spans="1:11" s="173" customFormat="1" ht="24">
      <c r="A36" s="273"/>
      <c r="B36" s="278"/>
      <c r="C36" s="284"/>
      <c r="D36" s="278"/>
      <c r="E36" s="278"/>
      <c r="F36" s="280" t="s">
        <v>341</v>
      </c>
      <c r="G36" s="281" t="s">
        <v>48</v>
      </c>
      <c r="H36" s="282">
        <v>59.340634000000001</v>
      </c>
      <c r="I36" s="282">
        <v>42.428350719999997</v>
      </c>
      <c r="J36" s="283">
        <v>-28.500341401812463</v>
      </c>
      <c r="K36" s="56"/>
    </row>
    <row r="37" spans="1:11" s="173" customFormat="1" ht="36">
      <c r="A37" s="273"/>
      <c r="B37" s="278"/>
      <c r="C37" s="284"/>
      <c r="D37" s="278"/>
      <c r="E37" s="278"/>
      <c r="F37" s="280" t="s">
        <v>497</v>
      </c>
      <c r="G37" s="281" t="s">
        <v>49</v>
      </c>
      <c r="H37" s="282">
        <v>22.584171999999999</v>
      </c>
      <c r="I37" s="282">
        <v>16.629035460000001</v>
      </c>
      <c r="J37" s="283">
        <v>-26.368629055782961</v>
      </c>
      <c r="K37" s="56"/>
    </row>
    <row r="38" spans="1:11" s="173" customFormat="1" ht="12.75">
      <c r="A38" s="273"/>
      <c r="B38" s="278"/>
      <c r="C38" s="279"/>
      <c r="D38" s="278"/>
      <c r="E38" s="278"/>
      <c r="F38" s="280" t="s">
        <v>401</v>
      </c>
      <c r="G38" s="281" t="s">
        <v>50</v>
      </c>
      <c r="H38" s="282">
        <v>19.526244999999999</v>
      </c>
      <c r="I38" s="282">
        <v>14.752676499999998</v>
      </c>
      <c r="J38" s="283">
        <v>-24.446935393876302</v>
      </c>
      <c r="K38" s="56"/>
    </row>
    <row r="39" spans="1:11" s="173" customFormat="1" ht="12.75">
      <c r="A39" s="273"/>
      <c r="B39" s="278"/>
      <c r="C39" s="284"/>
      <c r="D39" s="278"/>
      <c r="E39" s="278"/>
      <c r="F39" s="280" t="s">
        <v>550</v>
      </c>
      <c r="G39" s="281" t="s">
        <v>51</v>
      </c>
      <c r="H39" s="282">
        <v>59.618082999999999</v>
      </c>
      <c r="I39" s="282">
        <v>97.383929499999994</v>
      </c>
      <c r="J39" s="283">
        <v>63.346294613330656</v>
      </c>
      <c r="K39" s="56"/>
    </row>
    <row r="40" spans="1:11" s="173" customFormat="1" ht="24">
      <c r="A40" s="273"/>
      <c r="B40" s="278"/>
      <c r="C40" s="284"/>
      <c r="D40" s="278"/>
      <c r="E40" s="278"/>
      <c r="F40" s="280" t="s">
        <v>390</v>
      </c>
      <c r="G40" s="281" t="s">
        <v>52</v>
      </c>
      <c r="H40" s="282">
        <v>441.84205800000001</v>
      </c>
      <c r="I40" s="282">
        <v>184.83582559000001</v>
      </c>
      <c r="J40" s="283">
        <v>-58.166991520304748</v>
      </c>
      <c r="K40" s="56"/>
    </row>
    <row r="41" spans="1:11" s="173" customFormat="1" ht="12.75">
      <c r="A41" s="273"/>
      <c r="B41" s="278"/>
      <c r="C41" s="284">
        <v>6</v>
      </c>
      <c r="D41" s="278" t="s">
        <v>287</v>
      </c>
      <c r="E41" s="278"/>
      <c r="F41" s="280"/>
      <c r="G41" s="281"/>
      <c r="H41" s="282"/>
      <c r="I41" s="282"/>
      <c r="J41" s="283"/>
      <c r="K41" s="56"/>
    </row>
    <row r="42" spans="1:11" s="173" customFormat="1" ht="12.75">
      <c r="A42" s="273"/>
      <c r="B42" s="278"/>
      <c r="C42" s="284"/>
      <c r="D42" s="278"/>
      <c r="E42" s="278" t="s">
        <v>333</v>
      </c>
      <c r="F42" s="280"/>
      <c r="G42" s="281"/>
      <c r="H42" s="282"/>
      <c r="I42" s="282"/>
      <c r="J42" s="283"/>
      <c r="K42" s="56"/>
    </row>
    <row r="43" spans="1:11" s="173" customFormat="1" ht="12.75">
      <c r="A43" s="273"/>
      <c r="B43" s="278"/>
      <c r="C43" s="284"/>
      <c r="D43" s="278"/>
      <c r="E43" s="278"/>
      <c r="F43" s="280">
        <v>0</v>
      </c>
      <c r="G43" s="281" t="s">
        <v>333</v>
      </c>
      <c r="H43" s="282">
        <v>3981.712094</v>
      </c>
      <c r="I43" s="282">
        <v>3720.4174565099956</v>
      </c>
      <c r="J43" s="283">
        <v>-6.5623689337997604</v>
      </c>
      <c r="K43" s="56"/>
    </row>
    <row r="44" spans="1:11" s="173" customFormat="1" ht="12.75">
      <c r="A44" s="273"/>
      <c r="B44" s="278"/>
      <c r="C44" s="279"/>
      <c r="D44" s="278"/>
      <c r="E44" s="278" t="s">
        <v>334</v>
      </c>
      <c r="F44" s="280"/>
      <c r="G44" s="281"/>
      <c r="H44" s="282"/>
      <c r="I44" s="282"/>
      <c r="J44" s="283"/>
      <c r="K44" s="56"/>
    </row>
    <row r="45" spans="1:11" s="173" customFormat="1" ht="12.75">
      <c r="A45" s="273"/>
      <c r="B45" s="278"/>
      <c r="C45" s="284"/>
      <c r="D45" s="278"/>
      <c r="E45" s="278"/>
      <c r="F45" s="280" t="s">
        <v>498</v>
      </c>
      <c r="G45" s="281" t="s">
        <v>56</v>
      </c>
      <c r="H45" s="282">
        <v>108.92645</v>
      </c>
      <c r="I45" s="282">
        <v>137.91132965</v>
      </c>
      <c r="J45" s="283">
        <v>26.609588075256283</v>
      </c>
      <c r="K45" s="56"/>
    </row>
    <row r="46" spans="1:11" s="173" customFormat="1" ht="12.75">
      <c r="A46" s="273"/>
      <c r="B46" s="278"/>
      <c r="C46" s="284"/>
      <c r="D46" s="278"/>
      <c r="E46" s="278"/>
      <c r="F46" s="280" t="s">
        <v>341</v>
      </c>
      <c r="G46" s="281" t="s">
        <v>57</v>
      </c>
      <c r="H46" s="282">
        <v>1465.161965</v>
      </c>
      <c r="I46" s="282">
        <v>2471.1139016300008</v>
      </c>
      <c r="J46" s="283">
        <v>68.658070620199368</v>
      </c>
      <c r="K46" s="56"/>
    </row>
    <row r="47" spans="1:11" s="173" customFormat="1" ht="12.75">
      <c r="A47" s="273"/>
      <c r="B47" s="278"/>
      <c r="C47" s="284"/>
      <c r="D47" s="278"/>
      <c r="E47" s="278"/>
      <c r="F47" s="280" t="s">
        <v>497</v>
      </c>
      <c r="G47" s="281" t="s">
        <v>58</v>
      </c>
      <c r="H47" s="282">
        <v>217.49228400000001</v>
      </c>
      <c r="I47" s="282">
        <v>465.88998604000005</v>
      </c>
      <c r="J47" s="283" t="s">
        <v>433</v>
      </c>
      <c r="K47" s="56"/>
    </row>
    <row r="48" spans="1:11" s="173" customFormat="1" ht="12.75">
      <c r="A48" s="273"/>
      <c r="B48" s="278"/>
      <c r="C48" s="284"/>
      <c r="D48" s="278"/>
      <c r="E48" s="278"/>
      <c r="F48" s="280" t="s">
        <v>335</v>
      </c>
      <c r="G48" s="281" t="s">
        <v>59</v>
      </c>
      <c r="H48" s="282">
        <v>200.705758</v>
      </c>
      <c r="I48" s="282">
        <v>548.70045380999966</v>
      </c>
      <c r="J48" s="283" t="s">
        <v>433</v>
      </c>
      <c r="K48" s="56"/>
    </row>
    <row r="49" spans="1:11" s="173" customFormat="1" ht="12.75">
      <c r="A49" s="273"/>
      <c r="B49" s="278"/>
      <c r="C49" s="284"/>
      <c r="D49" s="278"/>
      <c r="E49" s="278"/>
      <c r="F49" s="280" t="s">
        <v>391</v>
      </c>
      <c r="G49" s="281" t="s">
        <v>60</v>
      </c>
      <c r="H49" s="282">
        <v>12331.092715999999</v>
      </c>
      <c r="I49" s="282">
        <v>13223.062357490006</v>
      </c>
      <c r="J49" s="283">
        <v>7.2335004044908828</v>
      </c>
      <c r="K49" s="56"/>
    </row>
    <row r="50" spans="1:11" s="173" customFormat="1" ht="12.75">
      <c r="A50" s="273"/>
      <c r="B50" s="278"/>
      <c r="C50" s="284"/>
      <c r="D50" s="278"/>
      <c r="E50" s="278" t="s">
        <v>340</v>
      </c>
      <c r="F50" s="280"/>
      <c r="G50" s="281"/>
      <c r="H50" s="282"/>
      <c r="I50" s="282"/>
      <c r="J50" s="283"/>
      <c r="K50" s="56"/>
    </row>
    <row r="51" spans="1:11" s="173" customFormat="1" ht="24">
      <c r="A51" s="273"/>
      <c r="B51" s="278"/>
      <c r="C51" s="284"/>
      <c r="D51" s="278"/>
      <c r="E51" s="278"/>
      <c r="F51" s="280" t="s">
        <v>499</v>
      </c>
      <c r="G51" s="281" t="s">
        <v>61</v>
      </c>
      <c r="H51" s="282">
        <v>585.57021799999995</v>
      </c>
      <c r="I51" s="282">
        <v>546.0813522100002</v>
      </c>
      <c r="J51" s="283">
        <v>-6.743660209508775</v>
      </c>
      <c r="K51" s="56"/>
    </row>
    <row r="52" spans="1:11" s="173" customFormat="1" ht="12.75">
      <c r="A52" s="273"/>
      <c r="B52" s="278"/>
      <c r="C52" s="284"/>
      <c r="D52" s="278"/>
      <c r="E52" s="278"/>
      <c r="F52" s="280" t="s">
        <v>500</v>
      </c>
      <c r="G52" s="281" t="s">
        <v>501</v>
      </c>
      <c r="H52" s="282">
        <v>476.63395000000003</v>
      </c>
      <c r="I52" s="282">
        <v>185.61636794000003</v>
      </c>
      <c r="J52" s="283">
        <v>-61.05683031181475</v>
      </c>
      <c r="K52" s="56"/>
    </row>
    <row r="53" spans="1:11" s="173" customFormat="1" ht="12.75">
      <c r="A53" s="273"/>
      <c r="B53" s="278"/>
      <c r="C53" s="284"/>
      <c r="D53" s="278"/>
      <c r="E53" s="278"/>
      <c r="F53" s="280" t="s">
        <v>658</v>
      </c>
      <c r="G53" s="281" t="s">
        <v>659</v>
      </c>
      <c r="H53" s="282">
        <v>0</v>
      </c>
      <c r="I53" s="282">
        <v>2000</v>
      </c>
      <c r="J53" s="283" t="s">
        <v>307</v>
      </c>
      <c r="K53" s="56"/>
    </row>
    <row r="54" spans="1:11" s="173" customFormat="1" ht="12.75">
      <c r="A54" s="273"/>
      <c r="B54" s="278"/>
      <c r="C54" s="284"/>
      <c r="D54" s="278"/>
      <c r="E54" s="278"/>
      <c r="F54" s="280" t="s">
        <v>660</v>
      </c>
      <c r="G54" s="281" t="s">
        <v>661</v>
      </c>
      <c r="H54" s="282">
        <v>1183.642861</v>
      </c>
      <c r="I54" s="282">
        <v>1088.3995426000001</v>
      </c>
      <c r="J54" s="283">
        <v>-8.046626354805511</v>
      </c>
      <c r="K54" s="56"/>
    </row>
    <row r="55" spans="1:11" s="173" customFormat="1" ht="12.75">
      <c r="A55" s="273"/>
      <c r="B55" s="278"/>
      <c r="C55" s="284">
        <v>8</v>
      </c>
      <c r="D55" s="278" t="s">
        <v>375</v>
      </c>
      <c r="E55" s="278"/>
      <c r="F55" s="280"/>
      <c r="G55" s="281"/>
      <c r="H55" s="282"/>
      <c r="I55" s="282"/>
      <c r="J55" s="283"/>
      <c r="K55" s="56"/>
    </row>
    <row r="56" spans="1:11" s="173" customFormat="1" ht="12.75">
      <c r="A56" s="273"/>
      <c r="B56" s="278"/>
      <c r="C56" s="284"/>
      <c r="D56" s="278"/>
      <c r="E56" s="278" t="s">
        <v>333</v>
      </c>
      <c r="F56" s="280"/>
      <c r="G56" s="281"/>
      <c r="H56" s="282"/>
      <c r="I56" s="282"/>
      <c r="J56" s="283"/>
      <c r="K56" s="56"/>
    </row>
    <row r="57" spans="1:11" s="173" customFormat="1" ht="12.75">
      <c r="A57" s="273"/>
      <c r="B57" s="278"/>
      <c r="C57" s="284"/>
      <c r="D57" s="278"/>
      <c r="E57" s="278"/>
      <c r="F57" s="280">
        <v>0</v>
      </c>
      <c r="G57" s="281" t="s">
        <v>333</v>
      </c>
      <c r="H57" s="282">
        <v>18759.165405</v>
      </c>
      <c r="I57" s="282">
        <v>17310.770252520004</v>
      </c>
      <c r="J57" s="283">
        <v>-7.7209999550083666</v>
      </c>
      <c r="K57" s="56"/>
    </row>
    <row r="58" spans="1:11" s="173" customFormat="1" ht="12.75">
      <c r="A58" s="273"/>
      <c r="B58" s="278"/>
      <c r="C58" s="284"/>
      <c r="D58" s="278"/>
      <c r="E58" s="278" t="s">
        <v>334</v>
      </c>
      <c r="F58" s="280"/>
      <c r="G58" s="281"/>
      <c r="H58" s="282"/>
      <c r="I58" s="282"/>
      <c r="J58" s="283"/>
      <c r="K58" s="56"/>
    </row>
    <row r="59" spans="1:11" s="173" customFormat="1" ht="12.75">
      <c r="A59" s="273"/>
      <c r="B59" s="278"/>
      <c r="C59" s="284"/>
      <c r="D59" s="278"/>
      <c r="E59" s="278"/>
      <c r="F59" s="280" t="s">
        <v>335</v>
      </c>
      <c r="G59" s="281" t="s">
        <v>68</v>
      </c>
      <c r="H59" s="282">
        <v>111.754627</v>
      </c>
      <c r="I59" s="282">
        <v>89.509884460000009</v>
      </c>
      <c r="J59" s="283">
        <v>-19.904985714819659</v>
      </c>
      <c r="K59" s="56"/>
    </row>
    <row r="60" spans="1:11" s="173" customFormat="1" ht="24">
      <c r="A60" s="273"/>
      <c r="B60" s="278"/>
      <c r="C60" s="284"/>
      <c r="D60" s="278"/>
      <c r="E60" s="278"/>
      <c r="F60" s="280" t="s">
        <v>502</v>
      </c>
      <c r="G60" s="281" t="s">
        <v>69</v>
      </c>
      <c r="H60" s="282">
        <v>177.14844500000001</v>
      </c>
      <c r="I60" s="282">
        <v>165.53568220999995</v>
      </c>
      <c r="J60" s="283">
        <v>-6.5553851121865989</v>
      </c>
      <c r="K60" s="56"/>
    </row>
    <row r="61" spans="1:11" s="173" customFormat="1" ht="12.75">
      <c r="A61" s="273"/>
      <c r="B61" s="278"/>
      <c r="C61" s="284"/>
      <c r="D61" s="278"/>
      <c r="E61" s="278"/>
      <c r="F61" s="280" t="s">
        <v>336</v>
      </c>
      <c r="G61" s="281" t="s">
        <v>70</v>
      </c>
      <c r="H61" s="282">
        <v>118.66588299999999</v>
      </c>
      <c r="I61" s="282">
        <v>195.61219186</v>
      </c>
      <c r="J61" s="283">
        <v>64.842823324375388</v>
      </c>
      <c r="K61" s="56"/>
    </row>
    <row r="62" spans="1:11" s="173" customFormat="1" ht="12.75">
      <c r="A62" s="273"/>
      <c r="B62" s="278"/>
      <c r="C62" s="284"/>
      <c r="D62" s="278"/>
      <c r="E62" s="278"/>
      <c r="F62" s="280" t="s">
        <v>401</v>
      </c>
      <c r="G62" s="281" t="s">
        <v>71</v>
      </c>
      <c r="H62" s="282">
        <v>658.81241199999999</v>
      </c>
      <c r="I62" s="282">
        <v>1998.2524432199998</v>
      </c>
      <c r="J62" s="283" t="s">
        <v>433</v>
      </c>
      <c r="K62" s="56"/>
    </row>
    <row r="63" spans="1:11" s="173" customFormat="1" ht="12.75">
      <c r="A63" s="273"/>
      <c r="B63" s="278"/>
      <c r="C63" s="284"/>
      <c r="D63" s="278"/>
      <c r="E63" s="278" t="s">
        <v>340</v>
      </c>
      <c r="F63" s="280"/>
      <c r="G63" s="281"/>
      <c r="H63" s="282"/>
      <c r="I63" s="282"/>
      <c r="J63" s="283"/>
      <c r="K63" s="56"/>
    </row>
    <row r="64" spans="1:11" s="173" customFormat="1" ht="24">
      <c r="A64" s="273"/>
      <c r="B64" s="278"/>
      <c r="C64" s="284"/>
      <c r="D64" s="278"/>
      <c r="E64" s="278"/>
      <c r="F64" s="280" t="s">
        <v>662</v>
      </c>
      <c r="G64" s="281" t="s">
        <v>73</v>
      </c>
      <c r="H64" s="282">
        <v>12.291880000000001</v>
      </c>
      <c r="I64" s="282">
        <v>15.732731180000002</v>
      </c>
      <c r="J64" s="283">
        <v>27.992879689681317</v>
      </c>
      <c r="K64" s="56"/>
    </row>
    <row r="65" spans="1:11" s="173" customFormat="1" ht="12.75">
      <c r="A65" s="273"/>
      <c r="B65" s="278"/>
      <c r="C65" s="284"/>
      <c r="D65" s="278"/>
      <c r="E65" s="278"/>
      <c r="F65" s="280" t="s">
        <v>392</v>
      </c>
      <c r="G65" s="281" t="s">
        <v>75</v>
      </c>
      <c r="H65" s="282">
        <v>5.6642140000000003</v>
      </c>
      <c r="I65" s="282">
        <v>7.8133960000000009</v>
      </c>
      <c r="J65" s="283">
        <v>37.943163870574097</v>
      </c>
      <c r="K65" s="56"/>
    </row>
    <row r="66" spans="1:11" s="173" customFormat="1" ht="24">
      <c r="A66" s="273"/>
      <c r="B66" s="278"/>
      <c r="C66" s="284"/>
      <c r="D66" s="278"/>
      <c r="E66" s="278"/>
      <c r="F66" s="280" t="s">
        <v>503</v>
      </c>
      <c r="G66" s="281" t="s">
        <v>76</v>
      </c>
      <c r="H66" s="282">
        <v>33.813496999999998</v>
      </c>
      <c r="I66" s="282">
        <v>30.496844529999997</v>
      </c>
      <c r="J66" s="283">
        <v>-9.8086644809319807</v>
      </c>
      <c r="K66" s="56"/>
    </row>
    <row r="67" spans="1:11" s="173" customFormat="1" ht="24">
      <c r="A67" s="273"/>
      <c r="B67" s="278"/>
      <c r="C67" s="284"/>
      <c r="D67" s="278"/>
      <c r="E67" s="278"/>
      <c r="F67" s="280" t="s">
        <v>504</v>
      </c>
      <c r="G67" s="281" t="s">
        <v>79</v>
      </c>
      <c r="H67" s="282">
        <v>1372.4128450000001</v>
      </c>
      <c r="I67" s="282">
        <v>1261.77359649</v>
      </c>
      <c r="J67" s="283">
        <v>-8.0616593551337701</v>
      </c>
      <c r="K67" s="56"/>
    </row>
    <row r="68" spans="1:11" s="173" customFormat="1" ht="12.75">
      <c r="A68" s="273"/>
      <c r="B68" s="278"/>
      <c r="C68" s="284"/>
      <c r="D68" s="278"/>
      <c r="E68" s="278"/>
      <c r="F68" s="280" t="s">
        <v>505</v>
      </c>
      <c r="G68" s="281" t="s">
        <v>506</v>
      </c>
      <c r="H68" s="282">
        <v>10000</v>
      </c>
      <c r="I68" s="282">
        <v>8432</v>
      </c>
      <c r="J68" s="283">
        <v>-15.680000000000007</v>
      </c>
      <c r="K68" s="56"/>
    </row>
    <row r="69" spans="1:11" s="173" customFormat="1" ht="12.75">
      <c r="A69" s="273"/>
      <c r="B69" s="278"/>
      <c r="C69" s="284"/>
      <c r="D69" s="278"/>
      <c r="E69" s="278"/>
      <c r="F69" s="280" t="s">
        <v>507</v>
      </c>
      <c r="G69" s="281" t="s">
        <v>80</v>
      </c>
      <c r="H69" s="282">
        <v>500.63699600000001</v>
      </c>
      <c r="I69" s="282">
        <v>441.53614232000007</v>
      </c>
      <c r="J69" s="283">
        <v>-11.805131093428017</v>
      </c>
      <c r="K69" s="56"/>
    </row>
    <row r="70" spans="1:11" s="173" customFormat="1" ht="12.75">
      <c r="A70" s="273"/>
      <c r="B70" s="278"/>
      <c r="C70" s="284"/>
      <c r="D70" s="278"/>
      <c r="E70" s="278"/>
      <c r="F70" s="280" t="s">
        <v>663</v>
      </c>
      <c r="G70" s="281" t="s">
        <v>664</v>
      </c>
      <c r="H70" s="282">
        <v>3009.647183</v>
      </c>
      <c r="I70" s="282">
        <v>3609.647183</v>
      </c>
      <c r="J70" s="283">
        <v>19.935891601816365</v>
      </c>
      <c r="K70" s="56"/>
    </row>
    <row r="71" spans="1:11" s="173" customFormat="1" ht="12.75">
      <c r="A71" s="273"/>
      <c r="B71" s="278"/>
      <c r="C71" s="284">
        <v>9</v>
      </c>
      <c r="D71" s="278" t="s">
        <v>289</v>
      </c>
      <c r="E71" s="278"/>
      <c r="F71" s="280"/>
      <c r="G71" s="281"/>
      <c r="H71" s="282"/>
      <c r="I71" s="282"/>
      <c r="J71" s="283"/>
      <c r="K71" s="56"/>
    </row>
    <row r="72" spans="1:11" s="173" customFormat="1" ht="12.75">
      <c r="A72" s="273"/>
      <c r="B72" s="278"/>
      <c r="C72" s="284"/>
      <c r="D72" s="278"/>
      <c r="E72" s="278" t="s">
        <v>333</v>
      </c>
      <c r="F72" s="280"/>
      <c r="G72" s="281"/>
      <c r="H72" s="282"/>
      <c r="I72" s="282"/>
      <c r="J72" s="283"/>
      <c r="K72" s="56"/>
    </row>
    <row r="73" spans="1:11" s="173" customFormat="1" ht="12.75">
      <c r="A73" s="273"/>
      <c r="B73" s="278"/>
      <c r="C73" s="284"/>
      <c r="D73" s="278"/>
      <c r="E73" s="278"/>
      <c r="F73" s="280">
        <v>0</v>
      </c>
      <c r="G73" s="281" t="s">
        <v>333</v>
      </c>
      <c r="H73" s="282">
        <v>44707.558169000004</v>
      </c>
      <c r="I73" s="282">
        <v>48725.685700829978</v>
      </c>
      <c r="J73" s="283">
        <v>8.9875799448517597</v>
      </c>
      <c r="K73" s="56"/>
    </row>
    <row r="74" spans="1:11" s="173" customFormat="1" ht="12.75">
      <c r="A74" s="273"/>
      <c r="B74" s="278"/>
      <c r="C74" s="284"/>
      <c r="D74" s="278"/>
      <c r="E74" s="278" t="s">
        <v>334</v>
      </c>
      <c r="F74" s="280"/>
      <c r="G74" s="281"/>
      <c r="H74" s="282"/>
      <c r="I74" s="282"/>
      <c r="J74" s="283"/>
      <c r="K74" s="56"/>
    </row>
    <row r="75" spans="1:11" s="173" customFormat="1" ht="12.75">
      <c r="A75" s="273"/>
      <c r="B75" s="278"/>
      <c r="C75" s="284"/>
      <c r="D75" s="278"/>
      <c r="E75" s="278"/>
      <c r="F75" s="280" t="s">
        <v>498</v>
      </c>
      <c r="G75" s="281" t="s">
        <v>84</v>
      </c>
      <c r="H75" s="282">
        <v>151.26203699999999</v>
      </c>
      <c r="I75" s="282">
        <v>135.39397455</v>
      </c>
      <c r="J75" s="283">
        <v>-10.490446092564525</v>
      </c>
      <c r="K75" s="56"/>
    </row>
    <row r="76" spans="1:11" s="173" customFormat="1" ht="12.75">
      <c r="A76" s="273"/>
      <c r="B76" s="278"/>
      <c r="C76" s="284"/>
      <c r="D76" s="278"/>
      <c r="E76" s="278"/>
      <c r="F76" s="280" t="s">
        <v>335</v>
      </c>
      <c r="G76" s="281" t="s">
        <v>86</v>
      </c>
      <c r="H76" s="282">
        <v>29.346274999999999</v>
      </c>
      <c r="I76" s="282">
        <v>38.985205910000005</v>
      </c>
      <c r="J76" s="283">
        <v>32.845500527750119</v>
      </c>
      <c r="K76" s="56"/>
    </row>
    <row r="77" spans="1:11" s="173" customFormat="1" ht="12.75">
      <c r="A77" s="273"/>
      <c r="B77" s="278"/>
      <c r="C77" s="284"/>
      <c r="D77" s="278"/>
      <c r="E77" s="278"/>
      <c r="F77" s="280" t="s">
        <v>391</v>
      </c>
      <c r="G77" s="281" t="s">
        <v>508</v>
      </c>
      <c r="H77" s="282">
        <v>0</v>
      </c>
      <c r="I77" s="282">
        <v>75.34610472</v>
      </c>
      <c r="J77" s="283" t="s">
        <v>307</v>
      </c>
      <c r="K77" s="56"/>
    </row>
    <row r="78" spans="1:11" s="173" customFormat="1" ht="12.75">
      <c r="A78" s="273"/>
      <c r="B78" s="278"/>
      <c r="C78" s="284"/>
      <c r="D78" s="278"/>
      <c r="E78" s="278" t="s">
        <v>340</v>
      </c>
      <c r="F78" s="280"/>
      <c r="G78" s="281"/>
      <c r="H78" s="282"/>
      <c r="I78" s="282"/>
      <c r="J78" s="283"/>
      <c r="K78" s="56"/>
    </row>
    <row r="79" spans="1:11" s="173" customFormat="1" ht="12.75">
      <c r="A79" s="273"/>
      <c r="B79" s="278"/>
      <c r="C79" s="284"/>
      <c r="D79" s="278"/>
      <c r="E79" s="278"/>
      <c r="F79" s="280" t="s">
        <v>509</v>
      </c>
      <c r="G79" s="281" t="s">
        <v>87</v>
      </c>
      <c r="H79" s="282">
        <v>24.262125999999999</v>
      </c>
      <c r="I79" s="282">
        <v>61.423472889999999</v>
      </c>
      <c r="J79" s="283" t="s">
        <v>433</v>
      </c>
      <c r="K79" s="56"/>
    </row>
    <row r="80" spans="1:11" s="173" customFormat="1" ht="12.75">
      <c r="A80" s="273"/>
      <c r="B80" s="278"/>
      <c r="C80" s="284"/>
      <c r="D80" s="278"/>
      <c r="E80" s="278"/>
      <c r="F80" s="280" t="s">
        <v>510</v>
      </c>
      <c r="G80" s="281" t="s">
        <v>89</v>
      </c>
      <c r="H80" s="282">
        <v>168.563265</v>
      </c>
      <c r="I80" s="282">
        <v>96.284020839999997</v>
      </c>
      <c r="J80" s="283">
        <v>-42.879594293572808</v>
      </c>
      <c r="K80" s="56"/>
    </row>
    <row r="81" spans="1:11" s="173" customFormat="1" ht="12.75">
      <c r="A81" s="273"/>
      <c r="B81" s="278"/>
      <c r="C81" s="284"/>
      <c r="D81" s="278"/>
      <c r="E81" s="278"/>
      <c r="F81" s="280" t="s">
        <v>665</v>
      </c>
      <c r="G81" s="281" t="s">
        <v>393</v>
      </c>
      <c r="H81" s="282">
        <v>1320.5515559999999</v>
      </c>
      <c r="I81" s="282">
        <v>1679.1449250799999</v>
      </c>
      <c r="J81" s="283">
        <v>27.154817807052737</v>
      </c>
      <c r="K81" s="56"/>
    </row>
    <row r="82" spans="1:11" s="173" customFormat="1" ht="12.75">
      <c r="A82" s="273"/>
      <c r="B82" s="278"/>
      <c r="C82" s="284"/>
      <c r="D82" s="278"/>
      <c r="E82" s="278"/>
      <c r="F82" s="280" t="s">
        <v>511</v>
      </c>
      <c r="G82" s="281" t="s">
        <v>91</v>
      </c>
      <c r="H82" s="282">
        <v>67.625349999999997</v>
      </c>
      <c r="I82" s="282">
        <v>50.283278609999982</v>
      </c>
      <c r="J82" s="283">
        <v>-25.644335134679551</v>
      </c>
      <c r="K82" s="56"/>
    </row>
    <row r="83" spans="1:11" s="173" customFormat="1" ht="12.75">
      <c r="A83" s="273"/>
      <c r="B83" s="278"/>
      <c r="C83" s="284"/>
      <c r="D83" s="278"/>
      <c r="E83" s="278"/>
      <c r="F83" s="280" t="s">
        <v>666</v>
      </c>
      <c r="G83" s="281" t="s">
        <v>394</v>
      </c>
      <c r="H83" s="282">
        <v>550.38480000000004</v>
      </c>
      <c r="I83" s="282">
        <v>805.88480000000004</v>
      </c>
      <c r="J83" s="283">
        <v>46.422066888475115</v>
      </c>
      <c r="K83" s="56"/>
    </row>
    <row r="84" spans="1:11" s="173" customFormat="1" ht="12.75">
      <c r="A84" s="273"/>
      <c r="B84" s="278"/>
      <c r="C84" s="284"/>
      <c r="D84" s="278"/>
      <c r="E84" s="278"/>
      <c r="F84" s="280" t="s">
        <v>512</v>
      </c>
      <c r="G84" s="281" t="s">
        <v>92</v>
      </c>
      <c r="H84" s="282">
        <v>272.75846300000001</v>
      </c>
      <c r="I84" s="282">
        <v>227.44004224000008</v>
      </c>
      <c r="J84" s="283">
        <v>-16.614854131950409</v>
      </c>
      <c r="K84" s="56"/>
    </row>
    <row r="85" spans="1:11" s="173" customFormat="1" ht="12.75">
      <c r="A85" s="273"/>
      <c r="B85" s="278"/>
      <c r="C85" s="284"/>
      <c r="D85" s="278"/>
      <c r="E85" s="278"/>
      <c r="F85" s="280" t="s">
        <v>667</v>
      </c>
      <c r="G85" s="281" t="s">
        <v>668</v>
      </c>
      <c r="H85" s="282">
        <v>3053.290524</v>
      </c>
      <c r="I85" s="282">
        <v>2349.8557731900005</v>
      </c>
      <c r="J85" s="283">
        <v>-23.038579043845999</v>
      </c>
      <c r="K85" s="56"/>
    </row>
    <row r="86" spans="1:11" s="173" customFormat="1" ht="12.75">
      <c r="A86" s="273"/>
      <c r="B86" s="278"/>
      <c r="C86" s="284">
        <v>10</v>
      </c>
      <c r="D86" s="278" t="s">
        <v>395</v>
      </c>
      <c r="E86" s="278"/>
      <c r="F86" s="280"/>
      <c r="G86" s="281"/>
      <c r="H86" s="282"/>
      <c r="I86" s="282"/>
      <c r="J86" s="283"/>
      <c r="K86" s="56"/>
    </row>
    <row r="87" spans="1:11" s="173" customFormat="1" ht="12.75">
      <c r="A87" s="273"/>
      <c r="B87" s="278"/>
      <c r="C87" s="284"/>
      <c r="D87" s="278"/>
      <c r="E87" s="278" t="s">
        <v>333</v>
      </c>
      <c r="F87" s="280"/>
      <c r="G87" s="281"/>
      <c r="H87" s="282"/>
      <c r="I87" s="282"/>
      <c r="J87" s="283"/>
      <c r="K87" s="56"/>
    </row>
    <row r="88" spans="1:11" s="173" customFormat="1" ht="12.75">
      <c r="A88" s="273"/>
      <c r="B88" s="278"/>
      <c r="C88" s="284"/>
      <c r="D88" s="278"/>
      <c r="E88" s="278"/>
      <c r="F88" s="280">
        <v>0</v>
      </c>
      <c r="G88" s="281" t="s">
        <v>333</v>
      </c>
      <c r="H88" s="282">
        <v>4657.0250839999999</v>
      </c>
      <c r="I88" s="282">
        <v>36168.931571280147</v>
      </c>
      <c r="J88" s="283" t="s">
        <v>433</v>
      </c>
      <c r="K88" s="56"/>
    </row>
    <row r="89" spans="1:11" s="173" customFormat="1" ht="12.75">
      <c r="A89" s="273"/>
      <c r="B89" s="278"/>
      <c r="C89" s="284"/>
      <c r="D89" s="278"/>
      <c r="E89" s="278" t="s">
        <v>334</v>
      </c>
      <c r="F89" s="280"/>
      <c r="G89" s="281"/>
      <c r="H89" s="282"/>
      <c r="I89" s="282"/>
      <c r="J89" s="283"/>
      <c r="K89" s="56"/>
    </row>
    <row r="90" spans="1:11" s="173" customFormat="1" ht="12.75">
      <c r="A90" s="273"/>
      <c r="B90" s="278"/>
      <c r="C90" s="284"/>
      <c r="D90" s="278"/>
      <c r="E90" s="278"/>
      <c r="F90" s="280" t="s">
        <v>341</v>
      </c>
      <c r="G90" s="281" t="s">
        <v>358</v>
      </c>
      <c r="H90" s="282">
        <v>64.283557999999999</v>
      </c>
      <c r="I90" s="282">
        <v>57.16244768</v>
      </c>
      <c r="J90" s="283">
        <v>-11.077654289141876</v>
      </c>
      <c r="K90" s="56"/>
    </row>
    <row r="91" spans="1:11" s="173" customFormat="1" ht="12.75">
      <c r="A91" s="273"/>
      <c r="B91" s="278"/>
      <c r="C91" s="284"/>
      <c r="D91" s="278"/>
      <c r="E91" s="278"/>
      <c r="F91" s="280" t="s">
        <v>391</v>
      </c>
      <c r="G91" s="281" t="s">
        <v>96</v>
      </c>
      <c r="H91" s="282">
        <v>124.779408</v>
      </c>
      <c r="I91" s="282">
        <v>81.84442700000001</v>
      </c>
      <c r="J91" s="283">
        <v>-34.408707084104776</v>
      </c>
      <c r="K91" s="56"/>
    </row>
    <row r="92" spans="1:11" s="173" customFormat="1" ht="12.75">
      <c r="A92" s="273"/>
      <c r="B92" s="278"/>
      <c r="C92" s="284"/>
      <c r="D92" s="278"/>
      <c r="E92" s="278" t="s">
        <v>340</v>
      </c>
      <c r="F92" s="280"/>
      <c r="G92" s="281"/>
      <c r="H92" s="282"/>
      <c r="I92" s="282"/>
      <c r="J92" s="283"/>
      <c r="K92" s="56"/>
    </row>
    <row r="93" spans="1:11" s="173" customFormat="1" ht="12.75">
      <c r="A93" s="273"/>
      <c r="B93" s="278"/>
      <c r="C93" s="284"/>
      <c r="D93" s="278"/>
      <c r="E93" s="278"/>
      <c r="F93" s="280" t="s">
        <v>513</v>
      </c>
      <c r="G93" s="281" t="s">
        <v>97</v>
      </c>
      <c r="H93" s="282">
        <v>180.82638900000001</v>
      </c>
      <c r="I93" s="282">
        <v>163.46989843</v>
      </c>
      <c r="J93" s="283">
        <v>-9.5984278987067455</v>
      </c>
      <c r="K93" s="56"/>
    </row>
    <row r="94" spans="1:11" s="173" customFormat="1" ht="12.75">
      <c r="A94" s="273"/>
      <c r="B94" s="278"/>
      <c r="C94" s="284"/>
      <c r="D94" s="278"/>
      <c r="E94" s="278"/>
      <c r="F94" s="280" t="s">
        <v>514</v>
      </c>
      <c r="G94" s="281" t="s">
        <v>98</v>
      </c>
      <c r="H94" s="282">
        <v>1006.518491</v>
      </c>
      <c r="I94" s="282">
        <v>949.71511527999996</v>
      </c>
      <c r="J94" s="283">
        <v>-5.6435501411965703</v>
      </c>
      <c r="K94" s="56"/>
    </row>
    <row r="95" spans="1:11" s="173" customFormat="1" ht="12.75">
      <c r="A95" s="273"/>
      <c r="B95" s="278"/>
      <c r="C95" s="284">
        <v>11</v>
      </c>
      <c r="D95" s="278" t="s">
        <v>290</v>
      </c>
      <c r="E95" s="278"/>
      <c r="F95" s="280"/>
      <c r="G95" s="281"/>
      <c r="H95" s="282"/>
      <c r="I95" s="282"/>
      <c r="J95" s="283"/>
      <c r="K95" s="56"/>
    </row>
    <row r="96" spans="1:11" s="173" customFormat="1" ht="12.75">
      <c r="A96" s="273"/>
      <c r="B96" s="278"/>
      <c r="C96" s="284"/>
      <c r="D96" s="278"/>
      <c r="E96" s="278" t="s">
        <v>334</v>
      </c>
      <c r="F96" s="280"/>
      <c r="G96" s="281"/>
      <c r="H96" s="282"/>
      <c r="I96" s="282"/>
      <c r="J96" s="283"/>
      <c r="K96" s="56"/>
    </row>
    <row r="97" spans="1:11" s="173" customFormat="1" ht="12.75">
      <c r="A97" s="273"/>
      <c r="B97" s="278"/>
      <c r="C97" s="284"/>
      <c r="D97" s="278"/>
      <c r="E97" s="278"/>
      <c r="F97" s="280" t="s">
        <v>498</v>
      </c>
      <c r="G97" s="281" t="s">
        <v>103</v>
      </c>
      <c r="H97" s="282">
        <v>889.61721799999998</v>
      </c>
      <c r="I97" s="282">
        <v>806.18367133000004</v>
      </c>
      <c r="J97" s="283">
        <v>-9.3785894631818962</v>
      </c>
      <c r="K97" s="56"/>
    </row>
    <row r="98" spans="1:11" s="173" customFormat="1" ht="12.75">
      <c r="A98" s="273"/>
      <c r="B98" s="278"/>
      <c r="C98" s="284"/>
      <c r="D98" s="278"/>
      <c r="E98" s="278"/>
      <c r="F98" s="280" t="s">
        <v>515</v>
      </c>
      <c r="G98" s="281" t="s">
        <v>105</v>
      </c>
      <c r="H98" s="282">
        <v>544.71441600000003</v>
      </c>
      <c r="I98" s="282">
        <v>598.39216127999987</v>
      </c>
      <c r="J98" s="283">
        <v>9.8542912952756865</v>
      </c>
      <c r="K98" s="56"/>
    </row>
    <row r="99" spans="1:11" s="173" customFormat="1" ht="12.75">
      <c r="A99" s="273"/>
      <c r="B99" s="278"/>
      <c r="C99" s="284"/>
      <c r="D99" s="278"/>
      <c r="E99" s="278"/>
      <c r="F99" s="280" t="s">
        <v>390</v>
      </c>
      <c r="G99" s="281" t="s">
        <v>107</v>
      </c>
      <c r="H99" s="282">
        <v>179.41976700000001</v>
      </c>
      <c r="I99" s="282">
        <v>295.4171542599999</v>
      </c>
      <c r="J99" s="283">
        <v>64.651397780490868</v>
      </c>
      <c r="K99" s="56"/>
    </row>
    <row r="100" spans="1:11" s="173" customFormat="1" ht="12.75">
      <c r="A100" s="273"/>
      <c r="B100" s="278"/>
      <c r="C100" s="284"/>
      <c r="D100" s="278"/>
      <c r="E100" s="278"/>
      <c r="F100" s="280" t="s">
        <v>337</v>
      </c>
      <c r="G100" s="281" t="s">
        <v>110</v>
      </c>
      <c r="H100" s="282">
        <v>42.490023999999998</v>
      </c>
      <c r="I100" s="282">
        <v>34.140912579999998</v>
      </c>
      <c r="J100" s="283">
        <v>-19.649580381503199</v>
      </c>
      <c r="K100" s="56"/>
    </row>
    <row r="101" spans="1:11" s="173" customFormat="1" ht="12.75">
      <c r="A101" s="273"/>
      <c r="B101" s="278"/>
      <c r="C101" s="279"/>
      <c r="D101" s="278"/>
      <c r="E101" s="278" t="s">
        <v>340</v>
      </c>
      <c r="F101" s="280"/>
      <c r="G101" s="281"/>
      <c r="H101" s="282"/>
      <c r="I101" s="282"/>
      <c r="J101" s="283"/>
      <c r="K101" s="56"/>
    </row>
    <row r="102" spans="1:11" s="173" customFormat="1" ht="12.75">
      <c r="A102" s="273"/>
      <c r="B102" s="278"/>
      <c r="C102" s="284"/>
      <c r="D102" s="278"/>
      <c r="E102" s="278"/>
      <c r="F102" s="280" t="s">
        <v>669</v>
      </c>
      <c r="G102" s="281" t="s">
        <v>111</v>
      </c>
      <c r="H102" s="282">
        <v>135.316236</v>
      </c>
      <c r="I102" s="282">
        <v>166.81380398000002</v>
      </c>
      <c r="J102" s="283">
        <v>23.277005709795247</v>
      </c>
      <c r="K102" s="56"/>
    </row>
    <row r="103" spans="1:11" s="173" customFormat="1" ht="12.75">
      <c r="A103" s="273"/>
      <c r="B103" s="278"/>
      <c r="C103" s="284"/>
      <c r="D103" s="278"/>
      <c r="E103" s="278"/>
      <c r="F103" s="280" t="s">
        <v>434</v>
      </c>
      <c r="G103" s="281" t="s">
        <v>112</v>
      </c>
      <c r="H103" s="282">
        <v>7570.9506069999998</v>
      </c>
      <c r="I103" s="282">
        <v>8045.5181569999986</v>
      </c>
      <c r="J103" s="283">
        <v>6.2682690012694025</v>
      </c>
      <c r="K103" s="56"/>
    </row>
    <row r="104" spans="1:11" s="173" customFormat="1" ht="24">
      <c r="A104" s="273"/>
      <c r="B104" s="278"/>
      <c r="C104" s="279"/>
      <c r="D104" s="278"/>
      <c r="E104" s="278"/>
      <c r="F104" s="280" t="s">
        <v>670</v>
      </c>
      <c r="G104" s="281" t="s">
        <v>118</v>
      </c>
      <c r="H104" s="282">
        <v>246.06419500000001</v>
      </c>
      <c r="I104" s="282">
        <v>264.03020019999997</v>
      </c>
      <c r="J104" s="283">
        <v>7.3013488207823087</v>
      </c>
      <c r="K104" s="56"/>
    </row>
    <row r="105" spans="1:11" s="173" customFormat="1" ht="12.75">
      <c r="A105" s="273"/>
      <c r="B105" s="278"/>
      <c r="C105" s="284"/>
      <c r="D105" s="278"/>
      <c r="E105" s="278"/>
      <c r="F105" s="280" t="s">
        <v>517</v>
      </c>
      <c r="G105" s="281" t="s">
        <v>119</v>
      </c>
      <c r="H105" s="282">
        <v>2775.9368930000001</v>
      </c>
      <c r="I105" s="282">
        <v>2522.0090438900002</v>
      </c>
      <c r="J105" s="283">
        <v>-9.1474647622689957</v>
      </c>
      <c r="K105" s="56"/>
    </row>
    <row r="106" spans="1:11" s="173" customFormat="1" ht="12.75">
      <c r="A106" s="273"/>
      <c r="B106" s="278"/>
      <c r="C106" s="284"/>
      <c r="D106" s="278"/>
      <c r="E106" s="278"/>
      <c r="F106" s="280" t="s">
        <v>518</v>
      </c>
      <c r="G106" s="281" t="s">
        <v>120</v>
      </c>
      <c r="H106" s="282">
        <v>3008.5766440000002</v>
      </c>
      <c r="I106" s="282">
        <v>2423.4545224800008</v>
      </c>
      <c r="J106" s="283">
        <v>-19.448469849917487</v>
      </c>
      <c r="K106" s="56"/>
    </row>
    <row r="107" spans="1:11" s="173" customFormat="1" ht="12.75">
      <c r="A107" s="273"/>
      <c r="B107" s="278"/>
      <c r="C107" s="284"/>
      <c r="D107" s="278"/>
      <c r="E107" s="278"/>
      <c r="F107" s="280" t="s">
        <v>519</v>
      </c>
      <c r="G107" s="281" t="s">
        <v>121</v>
      </c>
      <c r="H107" s="282">
        <v>4657.4848590000001</v>
      </c>
      <c r="I107" s="282">
        <v>3970.9816205200004</v>
      </c>
      <c r="J107" s="283">
        <v>-14.739784653371856</v>
      </c>
      <c r="K107" s="56"/>
    </row>
    <row r="108" spans="1:11" s="173" customFormat="1" ht="12.75">
      <c r="A108" s="273"/>
      <c r="B108" s="278"/>
      <c r="C108" s="284"/>
      <c r="D108" s="278"/>
      <c r="E108" s="278"/>
      <c r="F108" s="280" t="s">
        <v>520</v>
      </c>
      <c r="G108" s="281" t="s">
        <v>122</v>
      </c>
      <c r="H108" s="282">
        <v>626.87832700000001</v>
      </c>
      <c r="I108" s="282">
        <v>588.04248774999996</v>
      </c>
      <c r="J108" s="283">
        <v>-6.195115954295872</v>
      </c>
      <c r="K108" s="56"/>
    </row>
    <row r="109" spans="1:11" s="173" customFormat="1" ht="24">
      <c r="A109" s="273"/>
      <c r="B109" s="278"/>
      <c r="C109" s="284"/>
      <c r="D109" s="278"/>
      <c r="E109" s="278"/>
      <c r="F109" s="280" t="s">
        <v>521</v>
      </c>
      <c r="G109" s="281" t="s">
        <v>123</v>
      </c>
      <c r="H109" s="282">
        <v>60.128219000000001</v>
      </c>
      <c r="I109" s="282">
        <v>51.639104239999988</v>
      </c>
      <c r="J109" s="283">
        <v>-14.118353912993854</v>
      </c>
      <c r="K109" s="56"/>
    </row>
    <row r="110" spans="1:11" s="173" customFormat="1" ht="12.75">
      <c r="A110" s="273"/>
      <c r="B110" s="278"/>
      <c r="C110" s="284"/>
      <c r="D110" s="278"/>
      <c r="E110" s="278"/>
      <c r="F110" s="280" t="s">
        <v>396</v>
      </c>
      <c r="G110" s="281" t="s">
        <v>124</v>
      </c>
      <c r="H110" s="282">
        <v>2152.930609</v>
      </c>
      <c r="I110" s="282">
        <v>1934.8963295599999</v>
      </c>
      <c r="J110" s="283">
        <v>-10.127324983375715</v>
      </c>
      <c r="K110" s="56"/>
    </row>
    <row r="111" spans="1:11" s="173" customFormat="1" ht="12.75">
      <c r="A111" s="273"/>
      <c r="B111" s="278"/>
      <c r="C111" s="284"/>
      <c r="D111" s="278"/>
      <c r="E111" s="278"/>
      <c r="F111" s="280" t="s">
        <v>671</v>
      </c>
      <c r="G111" s="281" t="s">
        <v>125</v>
      </c>
      <c r="H111" s="282">
        <v>211.33135899999999</v>
      </c>
      <c r="I111" s="282">
        <v>421.68498856999992</v>
      </c>
      <c r="J111" s="283">
        <v>99.537347682508369</v>
      </c>
      <c r="K111" s="56"/>
    </row>
    <row r="112" spans="1:11" s="173" customFormat="1" ht="24">
      <c r="A112" s="273"/>
      <c r="B112" s="278"/>
      <c r="C112" s="284"/>
      <c r="D112" s="278"/>
      <c r="E112" s="278"/>
      <c r="F112" s="280" t="s">
        <v>522</v>
      </c>
      <c r="G112" s="281" t="s">
        <v>127</v>
      </c>
      <c r="H112" s="282">
        <v>45.046278000000001</v>
      </c>
      <c r="I112" s="282">
        <v>37.102947279999995</v>
      </c>
      <c r="J112" s="283">
        <v>-17.633711535501348</v>
      </c>
      <c r="K112" s="56"/>
    </row>
    <row r="113" spans="1:11" s="173" customFormat="1" ht="12.75">
      <c r="A113" s="273"/>
      <c r="B113" s="278"/>
      <c r="C113" s="284">
        <v>12</v>
      </c>
      <c r="D113" s="278" t="s">
        <v>291</v>
      </c>
      <c r="E113" s="278"/>
      <c r="F113" s="280"/>
      <c r="G113" s="281"/>
      <c r="H113" s="282"/>
      <c r="I113" s="282"/>
      <c r="J113" s="283"/>
      <c r="K113" s="56"/>
    </row>
    <row r="114" spans="1:11" s="173" customFormat="1" ht="12.75">
      <c r="A114" s="273"/>
      <c r="B114" s="278"/>
      <c r="C114" s="284"/>
      <c r="D114" s="278"/>
      <c r="E114" s="278" t="s">
        <v>333</v>
      </c>
      <c r="F114" s="280"/>
      <c r="G114" s="281"/>
      <c r="H114" s="282"/>
      <c r="I114" s="282"/>
      <c r="J114" s="283"/>
      <c r="K114" s="56"/>
    </row>
    <row r="115" spans="1:11" s="173" customFormat="1" ht="12.75">
      <c r="A115" s="273"/>
      <c r="B115" s="278"/>
      <c r="C115" s="284"/>
      <c r="D115" s="278"/>
      <c r="E115" s="278"/>
      <c r="F115" s="280">
        <v>0</v>
      </c>
      <c r="G115" s="281" t="s">
        <v>333</v>
      </c>
      <c r="H115" s="282">
        <v>17007.336493999999</v>
      </c>
      <c r="I115" s="282">
        <v>9463.8537876399987</v>
      </c>
      <c r="J115" s="283">
        <v>-44.354286216546946</v>
      </c>
      <c r="K115" s="56"/>
    </row>
    <row r="116" spans="1:11" s="173" customFormat="1" ht="12.75">
      <c r="A116" s="273"/>
      <c r="B116" s="278"/>
      <c r="C116" s="284"/>
      <c r="D116" s="278"/>
      <c r="E116" s="278" t="s">
        <v>334</v>
      </c>
      <c r="F116" s="280"/>
      <c r="G116" s="281"/>
      <c r="H116" s="282"/>
      <c r="I116" s="282"/>
      <c r="J116" s="283"/>
      <c r="K116" s="56"/>
    </row>
    <row r="117" spans="1:11" s="173" customFormat="1" ht="12.75">
      <c r="A117" s="273"/>
      <c r="B117" s="278"/>
      <c r="C117" s="284"/>
      <c r="D117" s="278"/>
      <c r="E117" s="278"/>
      <c r="F117" s="280" t="s">
        <v>516</v>
      </c>
      <c r="G117" s="281" t="s">
        <v>135</v>
      </c>
      <c r="H117" s="282">
        <v>2366.656129</v>
      </c>
      <c r="I117" s="282">
        <v>1851.0760399499995</v>
      </c>
      <c r="J117" s="283">
        <v>-21.785171184453063</v>
      </c>
      <c r="K117" s="56"/>
    </row>
    <row r="118" spans="1:11" s="173" customFormat="1" ht="12.75">
      <c r="A118" s="273"/>
      <c r="B118" s="278"/>
      <c r="C118" s="284"/>
      <c r="D118" s="278"/>
      <c r="E118" s="278"/>
      <c r="F118" s="280" t="s">
        <v>672</v>
      </c>
      <c r="G118" s="281" t="s">
        <v>141</v>
      </c>
      <c r="H118" s="282">
        <v>705.03981499999998</v>
      </c>
      <c r="I118" s="282">
        <v>1047.2987120200005</v>
      </c>
      <c r="J118" s="283">
        <v>48.544619713427181</v>
      </c>
      <c r="K118" s="56"/>
    </row>
    <row r="119" spans="1:11" s="173" customFormat="1" ht="12.75">
      <c r="A119" s="273"/>
      <c r="B119" s="278"/>
      <c r="C119" s="284"/>
      <c r="D119" s="278"/>
      <c r="E119" s="278"/>
      <c r="F119" s="280" t="s">
        <v>673</v>
      </c>
      <c r="G119" s="281" t="s">
        <v>142</v>
      </c>
      <c r="H119" s="282">
        <v>42.896965000000002</v>
      </c>
      <c r="I119" s="282">
        <v>35.70429816</v>
      </c>
      <c r="J119" s="283">
        <v>-16.767309388904323</v>
      </c>
      <c r="K119" s="56"/>
    </row>
    <row r="120" spans="1:11" s="173" customFormat="1" ht="12.75">
      <c r="A120" s="273"/>
      <c r="B120" s="278"/>
      <c r="C120" s="284"/>
      <c r="D120" s="278"/>
      <c r="E120" s="278"/>
      <c r="F120" s="280" t="s">
        <v>435</v>
      </c>
      <c r="G120" s="281" t="s">
        <v>143</v>
      </c>
      <c r="H120" s="282">
        <v>74556.294861000002</v>
      </c>
      <c r="I120" s="282">
        <v>96.916692919999988</v>
      </c>
      <c r="J120" s="283">
        <v>-99.870008705367283</v>
      </c>
      <c r="K120" s="56"/>
    </row>
    <row r="121" spans="1:11" s="173" customFormat="1" ht="12.75">
      <c r="A121" s="273"/>
      <c r="B121" s="278"/>
      <c r="C121" s="284"/>
      <c r="D121" s="278"/>
      <c r="E121" s="278" t="s">
        <v>340</v>
      </c>
      <c r="F121" s="280"/>
      <c r="G121" s="281"/>
      <c r="H121" s="282"/>
      <c r="I121" s="282"/>
      <c r="J121" s="283"/>
      <c r="K121" s="56"/>
    </row>
    <row r="122" spans="1:11" s="173" customFormat="1" ht="12.75">
      <c r="A122" s="273"/>
      <c r="B122" s="278"/>
      <c r="C122" s="284"/>
      <c r="D122" s="278"/>
      <c r="E122" s="278"/>
      <c r="F122" s="280" t="s">
        <v>523</v>
      </c>
      <c r="G122" s="281" t="s">
        <v>461</v>
      </c>
      <c r="H122" s="282">
        <v>0</v>
      </c>
      <c r="I122" s="282">
        <v>80733.123283249981</v>
      </c>
      <c r="J122" s="283" t="s">
        <v>307</v>
      </c>
      <c r="K122" s="56"/>
    </row>
    <row r="123" spans="1:11" s="173" customFormat="1" ht="12.75">
      <c r="A123" s="273"/>
      <c r="B123" s="278"/>
      <c r="C123" s="284"/>
      <c r="D123" s="278"/>
      <c r="E123" s="278"/>
      <c r="F123" s="280" t="s">
        <v>674</v>
      </c>
      <c r="G123" s="281" t="s">
        <v>154</v>
      </c>
      <c r="H123" s="282">
        <v>579.72808799999996</v>
      </c>
      <c r="I123" s="282">
        <v>616.30728779000015</v>
      </c>
      <c r="J123" s="283">
        <v>6.3097166666867111</v>
      </c>
      <c r="K123" s="56"/>
    </row>
    <row r="124" spans="1:11" s="173" customFormat="1" ht="12.75">
      <c r="A124" s="273"/>
      <c r="B124" s="278"/>
      <c r="C124" s="284">
        <v>14</v>
      </c>
      <c r="D124" s="278" t="s">
        <v>524</v>
      </c>
      <c r="E124" s="278"/>
      <c r="F124" s="280"/>
      <c r="G124" s="281"/>
      <c r="H124" s="282"/>
      <c r="I124" s="282"/>
      <c r="J124" s="283"/>
      <c r="K124" s="56"/>
    </row>
    <row r="125" spans="1:11" s="173" customFormat="1" ht="12.75">
      <c r="A125" s="273"/>
      <c r="B125" s="278"/>
      <c r="C125" s="284"/>
      <c r="D125" s="278"/>
      <c r="E125" s="278" t="s">
        <v>340</v>
      </c>
      <c r="F125" s="280"/>
      <c r="G125" s="281"/>
      <c r="H125" s="282"/>
      <c r="I125" s="282"/>
      <c r="J125" s="283"/>
      <c r="K125" s="56"/>
    </row>
    <row r="126" spans="1:11" s="173" customFormat="1" ht="12.75">
      <c r="A126" s="273"/>
      <c r="B126" s="278"/>
      <c r="C126" s="284"/>
      <c r="D126" s="278"/>
      <c r="E126" s="278"/>
      <c r="F126" s="280" t="s">
        <v>675</v>
      </c>
      <c r="G126" s="281" t="s">
        <v>676</v>
      </c>
      <c r="H126" s="282">
        <v>0</v>
      </c>
      <c r="I126" s="282">
        <v>122.48195818000001</v>
      </c>
      <c r="J126" s="283" t="s">
        <v>307</v>
      </c>
      <c r="K126" s="56"/>
    </row>
    <row r="127" spans="1:11" s="173" customFormat="1" ht="12.75">
      <c r="A127" s="273"/>
      <c r="B127" s="278"/>
      <c r="C127" s="284"/>
      <c r="D127" s="278"/>
      <c r="E127" s="278"/>
      <c r="F127" s="280" t="s">
        <v>525</v>
      </c>
      <c r="G127" s="281" t="s">
        <v>175</v>
      </c>
      <c r="H127" s="282">
        <v>39.128363999999998</v>
      </c>
      <c r="I127" s="282">
        <v>35.936761440000005</v>
      </c>
      <c r="J127" s="283">
        <v>-8.1567493085067184</v>
      </c>
      <c r="K127" s="56"/>
    </row>
    <row r="128" spans="1:11" s="173" customFormat="1" ht="12.75">
      <c r="A128" s="273"/>
      <c r="B128" s="278"/>
      <c r="C128" s="284">
        <v>15</v>
      </c>
      <c r="D128" s="278" t="s">
        <v>397</v>
      </c>
      <c r="E128" s="278"/>
      <c r="F128" s="280"/>
      <c r="G128" s="281"/>
      <c r="H128" s="282"/>
      <c r="I128" s="282"/>
      <c r="J128" s="283"/>
      <c r="K128" s="56"/>
    </row>
    <row r="129" spans="1:11" s="173" customFormat="1" ht="12.75">
      <c r="A129" s="273"/>
      <c r="B129" s="278"/>
      <c r="C129" s="284"/>
      <c r="D129" s="278"/>
      <c r="E129" s="278" t="s">
        <v>333</v>
      </c>
      <c r="F129" s="280"/>
      <c r="G129" s="281"/>
      <c r="H129" s="282"/>
      <c r="I129" s="282"/>
      <c r="J129" s="283"/>
      <c r="K129" s="56"/>
    </row>
    <row r="130" spans="1:11" s="173" customFormat="1" ht="12.75">
      <c r="A130" s="273"/>
      <c r="B130" s="278"/>
      <c r="C130" s="284"/>
      <c r="D130" s="278"/>
      <c r="E130" s="278"/>
      <c r="F130" s="280">
        <v>0</v>
      </c>
      <c r="G130" s="281" t="s">
        <v>333</v>
      </c>
      <c r="H130" s="282">
        <v>3217.5735719999998</v>
      </c>
      <c r="I130" s="282">
        <v>6886.4627223599991</v>
      </c>
      <c r="J130" s="283" t="s">
        <v>433</v>
      </c>
      <c r="K130" s="56"/>
    </row>
    <row r="131" spans="1:11" s="173" customFormat="1" ht="12.75">
      <c r="A131" s="273"/>
      <c r="B131" s="278"/>
      <c r="C131" s="284"/>
      <c r="D131" s="278"/>
      <c r="E131" s="278" t="s">
        <v>334</v>
      </c>
      <c r="F131" s="280"/>
      <c r="G131" s="281"/>
      <c r="H131" s="282"/>
      <c r="I131" s="282"/>
      <c r="J131" s="283"/>
      <c r="K131" s="56"/>
    </row>
    <row r="132" spans="1:11" s="173" customFormat="1" ht="12.75">
      <c r="A132" s="273"/>
      <c r="B132" s="278"/>
      <c r="C132" s="284"/>
      <c r="D132" s="278"/>
      <c r="E132" s="278"/>
      <c r="F132" s="280" t="s">
        <v>341</v>
      </c>
      <c r="G132" s="281" t="s">
        <v>178</v>
      </c>
      <c r="H132" s="282">
        <v>726.88861099999997</v>
      </c>
      <c r="I132" s="282">
        <v>683.74578148999979</v>
      </c>
      <c r="J132" s="283">
        <v>-5.9352738311097539</v>
      </c>
      <c r="K132" s="56"/>
    </row>
    <row r="133" spans="1:11" s="173" customFormat="1" ht="12.75">
      <c r="A133" s="273"/>
      <c r="B133" s="278"/>
      <c r="C133" s="284"/>
      <c r="D133" s="278"/>
      <c r="E133" s="278" t="s">
        <v>340</v>
      </c>
      <c r="F133" s="280"/>
      <c r="G133" s="281"/>
      <c r="H133" s="282"/>
      <c r="I133" s="282"/>
      <c r="J133" s="283"/>
      <c r="K133" s="56"/>
    </row>
    <row r="134" spans="1:11" s="173" customFormat="1" ht="12.75">
      <c r="A134" s="273"/>
      <c r="B134" s="278"/>
      <c r="C134" s="284"/>
      <c r="D134" s="278"/>
      <c r="E134" s="278"/>
      <c r="F134" s="280" t="s">
        <v>436</v>
      </c>
      <c r="G134" s="281" t="s">
        <v>179</v>
      </c>
      <c r="H134" s="282">
        <v>5534.5714029999999</v>
      </c>
      <c r="I134" s="282">
        <v>6339.7101051600002</v>
      </c>
      <c r="J134" s="283">
        <v>14.547444481854114</v>
      </c>
      <c r="K134" s="56"/>
    </row>
    <row r="135" spans="1:11" s="173" customFormat="1" ht="12.75">
      <c r="A135" s="273"/>
      <c r="B135" s="278"/>
      <c r="C135" s="284"/>
      <c r="D135" s="278"/>
      <c r="E135" s="278"/>
      <c r="F135" s="280" t="s">
        <v>415</v>
      </c>
      <c r="G135" s="281" t="s">
        <v>180</v>
      </c>
      <c r="H135" s="282">
        <v>529.57351300000005</v>
      </c>
      <c r="I135" s="282">
        <v>393.14385863999991</v>
      </c>
      <c r="J135" s="283">
        <v>-25.762174846535444</v>
      </c>
      <c r="K135" s="56"/>
    </row>
    <row r="136" spans="1:11" s="173" customFormat="1" ht="12.75">
      <c r="A136" s="273"/>
      <c r="B136" s="278"/>
      <c r="C136" s="284"/>
      <c r="D136" s="278"/>
      <c r="E136" s="278"/>
      <c r="F136" s="280" t="s">
        <v>526</v>
      </c>
      <c r="G136" s="281" t="s">
        <v>181</v>
      </c>
      <c r="H136" s="282">
        <v>930.651523</v>
      </c>
      <c r="I136" s="282">
        <v>823.15370667999957</v>
      </c>
      <c r="J136" s="283">
        <v>-11.550812915824395</v>
      </c>
      <c r="K136" s="56"/>
    </row>
    <row r="137" spans="1:11" s="173" customFormat="1" ht="12.75">
      <c r="A137" s="273"/>
      <c r="B137" s="278"/>
      <c r="C137" s="284">
        <v>16</v>
      </c>
      <c r="D137" s="278" t="s">
        <v>527</v>
      </c>
      <c r="E137" s="278"/>
      <c r="F137" s="280"/>
      <c r="G137" s="281"/>
      <c r="H137" s="282"/>
      <c r="I137" s="282"/>
      <c r="J137" s="283"/>
      <c r="K137" s="56"/>
    </row>
    <row r="138" spans="1:11" s="173" customFormat="1" ht="12.75">
      <c r="A138" s="273"/>
      <c r="B138" s="278"/>
      <c r="C138" s="284"/>
      <c r="D138" s="278"/>
      <c r="E138" s="278" t="s">
        <v>334</v>
      </c>
      <c r="F138" s="280"/>
      <c r="G138" s="281"/>
      <c r="H138" s="282"/>
      <c r="I138" s="282"/>
      <c r="J138" s="283"/>
      <c r="K138" s="56"/>
    </row>
    <row r="139" spans="1:11" s="173" customFormat="1" ht="12.75">
      <c r="A139" s="273"/>
      <c r="B139" s="278"/>
      <c r="C139" s="284"/>
      <c r="D139" s="278"/>
      <c r="E139" s="278"/>
      <c r="F139" s="280" t="s">
        <v>341</v>
      </c>
      <c r="G139" s="281" t="s">
        <v>184</v>
      </c>
      <c r="H139" s="282">
        <v>22985.300857999999</v>
      </c>
      <c r="I139" s="282">
        <v>21288.112306490002</v>
      </c>
      <c r="J139" s="283">
        <v>-7.3837995943363666</v>
      </c>
      <c r="K139" s="56"/>
    </row>
    <row r="140" spans="1:11" s="173" customFormat="1" ht="12.75">
      <c r="A140" s="273"/>
      <c r="B140" s="278"/>
      <c r="C140" s="284"/>
      <c r="D140" s="278"/>
      <c r="E140" s="278"/>
      <c r="F140" s="280" t="s">
        <v>391</v>
      </c>
      <c r="G140" s="281" t="s">
        <v>185</v>
      </c>
      <c r="H140" s="282">
        <v>793.06965600000001</v>
      </c>
      <c r="I140" s="282">
        <v>748.06715495999947</v>
      </c>
      <c r="J140" s="283">
        <v>-5.6744701678512541</v>
      </c>
      <c r="K140" s="56"/>
    </row>
    <row r="141" spans="1:11" s="173" customFormat="1" ht="12.75">
      <c r="A141" s="273"/>
      <c r="B141" s="278"/>
      <c r="C141" s="284"/>
      <c r="D141" s="278"/>
      <c r="E141" s="278" t="s">
        <v>340</v>
      </c>
      <c r="F141" s="280"/>
      <c r="G141" s="281"/>
      <c r="H141" s="282"/>
      <c r="I141" s="282"/>
      <c r="J141" s="283"/>
      <c r="K141" s="56"/>
    </row>
    <row r="142" spans="1:11" s="173" customFormat="1" ht="12.75">
      <c r="A142" s="273"/>
      <c r="B142" s="278"/>
      <c r="C142" s="284"/>
      <c r="D142" s="278"/>
      <c r="E142" s="278"/>
      <c r="F142" s="280" t="s">
        <v>528</v>
      </c>
      <c r="G142" s="281" t="s">
        <v>188</v>
      </c>
      <c r="H142" s="282">
        <v>2586.2441319999998</v>
      </c>
      <c r="I142" s="282">
        <v>2405.0065723899993</v>
      </c>
      <c r="J142" s="283">
        <v>-7.007751409370826</v>
      </c>
      <c r="K142" s="56"/>
    </row>
    <row r="143" spans="1:11" s="173" customFormat="1" ht="12.75">
      <c r="A143" s="273"/>
      <c r="B143" s="278"/>
      <c r="C143" s="284"/>
      <c r="D143" s="278"/>
      <c r="E143" s="278"/>
      <c r="F143" s="280" t="s">
        <v>529</v>
      </c>
      <c r="G143" s="281" t="s">
        <v>190</v>
      </c>
      <c r="H143" s="282">
        <v>178.02111500000001</v>
      </c>
      <c r="I143" s="282">
        <v>146.94932964999995</v>
      </c>
      <c r="J143" s="283">
        <v>-17.45398873049416</v>
      </c>
      <c r="K143" s="56"/>
    </row>
    <row r="144" spans="1:11" s="173" customFormat="1" ht="12.75">
      <c r="A144" s="273"/>
      <c r="B144" s="278"/>
      <c r="C144" s="284">
        <v>18</v>
      </c>
      <c r="D144" s="278" t="s">
        <v>530</v>
      </c>
      <c r="E144" s="278"/>
      <c r="F144" s="280"/>
      <c r="G144" s="281"/>
      <c r="H144" s="282"/>
      <c r="I144" s="282"/>
      <c r="J144" s="283"/>
      <c r="K144" s="56"/>
    </row>
    <row r="145" spans="1:11" s="173" customFormat="1" ht="12.75">
      <c r="A145" s="273"/>
      <c r="B145" s="278"/>
      <c r="C145" s="284"/>
      <c r="D145" s="278"/>
      <c r="E145" s="278" t="s">
        <v>333</v>
      </c>
      <c r="F145" s="280"/>
      <c r="G145" s="281"/>
      <c r="H145" s="282"/>
      <c r="I145" s="282"/>
      <c r="J145" s="283"/>
      <c r="K145" s="56"/>
    </row>
    <row r="146" spans="1:11" s="173" customFormat="1" ht="12.75">
      <c r="A146" s="273"/>
      <c r="B146" s="278"/>
      <c r="C146" s="284"/>
      <c r="D146" s="278"/>
      <c r="E146" s="278"/>
      <c r="F146" s="280">
        <v>0</v>
      </c>
      <c r="G146" s="281" t="s">
        <v>333</v>
      </c>
      <c r="H146" s="282">
        <v>47445.991793000001</v>
      </c>
      <c r="I146" s="282">
        <v>49823.671260009898</v>
      </c>
      <c r="J146" s="283">
        <v>5.0113389501548795</v>
      </c>
      <c r="K146" s="56"/>
    </row>
    <row r="147" spans="1:11" s="173" customFormat="1" ht="12.75">
      <c r="A147" s="273"/>
      <c r="B147" s="278"/>
      <c r="C147" s="284"/>
      <c r="D147" s="278"/>
      <c r="E147" s="278" t="s">
        <v>334</v>
      </c>
      <c r="F147" s="280"/>
      <c r="G147" s="281"/>
      <c r="H147" s="282"/>
      <c r="I147" s="282"/>
      <c r="J147" s="283"/>
      <c r="K147" s="56"/>
    </row>
    <row r="148" spans="1:11" s="173" customFormat="1" ht="12.75">
      <c r="A148" s="273"/>
      <c r="B148" s="278"/>
      <c r="C148" s="284"/>
      <c r="D148" s="278"/>
      <c r="E148" s="278"/>
      <c r="F148" s="280" t="s">
        <v>391</v>
      </c>
      <c r="G148" s="281" t="s">
        <v>194</v>
      </c>
      <c r="H148" s="282">
        <v>97.706025999999994</v>
      </c>
      <c r="I148" s="282">
        <v>76.966377349999988</v>
      </c>
      <c r="J148" s="283">
        <v>-21.226580896863013</v>
      </c>
      <c r="K148" s="56"/>
    </row>
    <row r="149" spans="1:11" s="173" customFormat="1" ht="12.75">
      <c r="A149" s="273"/>
      <c r="B149" s="278"/>
      <c r="C149" s="284"/>
      <c r="D149" s="278"/>
      <c r="E149" s="278" t="s">
        <v>340</v>
      </c>
      <c r="F149" s="280"/>
      <c r="G149" s="281"/>
      <c r="H149" s="282"/>
      <c r="I149" s="282"/>
      <c r="J149" s="283"/>
      <c r="K149" s="56"/>
    </row>
    <row r="150" spans="1:11" s="173" customFormat="1" ht="12.75">
      <c r="A150" s="273"/>
      <c r="B150" s="278"/>
      <c r="C150" s="284"/>
      <c r="D150" s="278"/>
      <c r="E150" s="278"/>
      <c r="F150" s="280" t="s">
        <v>531</v>
      </c>
      <c r="G150" s="281" t="s">
        <v>532</v>
      </c>
      <c r="H150" s="282">
        <v>0</v>
      </c>
      <c r="I150" s="282">
        <v>402.4777575</v>
      </c>
      <c r="J150" s="283" t="s">
        <v>307</v>
      </c>
      <c r="K150" s="56"/>
    </row>
    <row r="151" spans="1:11" s="173" customFormat="1" ht="12.75">
      <c r="A151" s="273"/>
      <c r="B151" s="278"/>
      <c r="C151" s="284">
        <v>20</v>
      </c>
      <c r="D151" s="278" t="s">
        <v>377</v>
      </c>
      <c r="E151" s="278"/>
      <c r="F151" s="280"/>
      <c r="G151" s="281"/>
      <c r="H151" s="282"/>
      <c r="I151" s="282"/>
      <c r="J151" s="283"/>
      <c r="K151" s="56"/>
    </row>
    <row r="152" spans="1:11" s="173" customFormat="1" ht="12.75">
      <c r="A152" s="273"/>
      <c r="B152" s="278"/>
      <c r="C152" s="284"/>
      <c r="D152" s="278"/>
      <c r="E152" s="278" t="s">
        <v>334</v>
      </c>
      <c r="F152" s="280"/>
      <c r="G152" s="281"/>
      <c r="H152" s="282"/>
      <c r="I152" s="282"/>
      <c r="J152" s="283"/>
      <c r="K152" s="56"/>
    </row>
    <row r="153" spans="1:11" s="173" customFormat="1" ht="12.75">
      <c r="A153" s="273"/>
      <c r="B153" s="278"/>
      <c r="C153" s="284"/>
      <c r="D153" s="278"/>
      <c r="E153" s="278"/>
      <c r="F153" s="280" t="s">
        <v>335</v>
      </c>
      <c r="G153" s="281" t="s">
        <v>197</v>
      </c>
      <c r="H153" s="282">
        <v>370.23123700000002</v>
      </c>
      <c r="I153" s="282">
        <v>765.33371750000003</v>
      </c>
      <c r="J153" s="283" t="s">
        <v>433</v>
      </c>
      <c r="K153" s="56"/>
    </row>
    <row r="154" spans="1:11" s="173" customFormat="1" ht="12.75">
      <c r="A154" s="273"/>
      <c r="B154" s="278"/>
      <c r="C154" s="284"/>
      <c r="D154" s="278"/>
      <c r="E154" s="278" t="s">
        <v>340</v>
      </c>
      <c r="F154" s="280"/>
      <c r="G154" s="281"/>
      <c r="H154" s="282"/>
      <c r="I154" s="282"/>
      <c r="J154" s="283"/>
      <c r="K154" s="56"/>
    </row>
    <row r="155" spans="1:11" s="173" customFormat="1" ht="24">
      <c r="A155" s="273"/>
      <c r="B155" s="278"/>
      <c r="C155" s="284"/>
      <c r="D155" s="278"/>
      <c r="E155" s="278"/>
      <c r="F155" s="280" t="s">
        <v>533</v>
      </c>
      <c r="G155" s="281" t="s">
        <v>200</v>
      </c>
      <c r="H155" s="282">
        <v>453.72837900000002</v>
      </c>
      <c r="I155" s="282">
        <v>281.36090979000011</v>
      </c>
      <c r="J155" s="283">
        <v>-37.98913120442041</v>
      </c>
      <c r="K155" s="56"/>
    </row>
    <row r="156" spans="1:11" s="173" customFormat="1" ht="24">
      <c r="A156" s="273"/>
      <c r="B156" s="278"/>
      <c r="C156" s="284"/>
      <c r="D156" s="278"/>
      <c r="E156" s="278"/>
      <c r="F156" s="280" t="s">
        <v>534</v>
      </c>
      <c r="G156" s="281" t="s">
        <v>201</v>
      </c>
      <c r="H156" s="282">
        <v>33.559804</v>
      </c>
      <c r="I156" s="282">
        <v>25.029803510000001</v>
      </c>
      <c r="J156" s="283">
        <v>-25.417313194081828</v>
      </c>
      <c r="K156" s="56"/>
    </row>
    <row r="157" spans="1:11" s="173" customFormat="1" ht="12.75">
      <c r="A157" s="273"/>
      <c r="B157" s="278"/>
      <c r="C157" s="284"/>
      <c r="D157" s="278"/>
      <c r="E157" s="278"/>
      <c r="F157" s="280" t="s">
        <v>342</v>
      </c>
      <c r="G157" s="281" t="s">
        <v>202</v>
      </c>
      <c r="H157" s="282">
        <v>122.74023699999999</v>
      </c>
      <c r="I157" s="282">
        <v>108.85469443000002</v>
      </c>
      <c r="J157" s="283">
        <v>-11.312950756319609</v>
      </c>
      <c r="K157" s="56"/>
    </row>
    <row r="158" spans="1:11" s="173" customFormat="1" ht="12.75">
      <c r="A158" s="273"/>
      <c r="B158" s="278"/>
      <c r="C158" s="284"/>
      <c r="D158" s="278"/>
      <c r="E158" s="278"/>
      <c r="F158" s="280" t="s">
        <v>535</v>
      </c>
      <c r="G158" s="281" t="s">
        <v>203</v>
      </c>
      <c r="H158" s="282">
        <v>124.154049</v>
      </c>
      <c r="I158" s="282">
        <v>107.01417514000001</v>
      </c>
      <c r="J158" s="283">
        <v>-13.805328137143562</v>
      </c>
      <c r="K158" s="56"/>
    </row>
    <row r="159" spans="1:11" s="173" customFormat="1" ht="12.75">
      <c r="A159" s="273"/>
      <c r="B159" s="278"/>
      <c r="C159" s="279">
        <v>21</v>
      </c>
      <c r="D159" s="278" t="s">
        <v>405</v>
      </c>
      <c r="E159" s="278"/>
      <c r="F159" s="280"/>
      <c r="G159" s="281"/>
      <c r="H159" s="282"/>
      <c r="I159" s="282"/>
      <c r="J159" s="283"/>
      <c r="K159" s="56"/>
    </row>
    <row r="160" spans="1:11" s="173" customFormat="1" ht="12.75">
      <c r="A160" s="273"/>
      <c r="B160" s="278"/>
      <c r="C160" s="284"/>
      <c r="D160" s="278"/>
      <c r="E160" s="278" t="s">
        <v>333</v>
      </c>
      <c r="F160" s="280"/>
      <c r="G160" s="281"/>
      <c r="H160" s="282"/>
      <c r="I160" s="282"/>
      <c r="J160" s="283"/>
      <c r="K160" s="56"/>
    </row>
    <row r="161" spans="1:11" s="173" customFormat="1" ht="12.75">
      <c r="A161" s="273"/>
      <c r="B161" s="278"/>
      <c r="C161" s="284"/>
      <c r="D161" s="278"/>
      <c r="E161" s="278"/>
      <c r="F161" s="280">
        <v>0</v>
      </c>
      <c r="G161" s="281" t="s">
        <v>333</v>
      </c>
      <c r="H161" s="282">
        <v>442.53434099999998</v>
      </c>
      <c r="I161" s="282">
        <v>342.47338400999979</v>
      </c>
      <c r="J161" s="283">
        <v>-22.610890889030514</v>
      </c>
      <c r="K161" s="56"/>
    </row>
    <row r="162" spans="1:11" s="173" customFormat="1" ht="12.75">
      <c r="A162" s="273"/>
      <c r="B162" s="278"/>
      <c r="C162" s="279"/>
      <c r="D162" s="278"/>
      <c r="E162" s="278" t="s">
        <v>334</v>
      </c>
      <c r="F162" s="280"/>
      <c r="G162" s="281"/>
      <c r="H162" s="282"/>
      <c r="I162" s="282"/>
      <c r="J162" s="283"/>
      <c r="K162" s="56"/>
    </row>
    <row r="163" spans="1:11" s="173" customFormat="1" ht="12.75">
      <c r="A163" s="273"/>
      <c r="B163" s="278"/>
      <c r="C163" s="284"/>
      <c r="D163" s="278"/>
      <c r="E163" s="278"/>
      <c r="F163" s="280" t="s">
        <v>498</v>
      </c>
      <c r="G163" s="281" t="s">
        <v>206</v>
      </c>
      <c r="H163" s="282">
        <v>18.853975999999999</v>
      </c>
      <c r="I163" s="282">
        <v>14.642907179999998</v>
      </c>
      <c r="J163" s="283">
        <v>-22.335176516613799</v>
      </c>
      <c r="K163" s="56"/>
    </row>
    <row r="164" spans="1:11" s="173" customFormat="1" ht="12.75">
      <c r="A164" s="273"/>
      <c r="B164" s="278"/>
      <c r="C164" s="284"/>
      <c r="D164" s="278"/>
      <c r="E164" s="278"/>
      <c r="F164" s="280" t="s">
        <v>341</v>
      </c>
      <c r="G164" s="281" t="s">
        <v>207</v>
      </c>
      <c r="H164" s="282">
        <v>242.82387299999999</v>
      </c>
      <c r="I164" s="282">
        <v>214.98932424000006</v>
      </c>
      <c r="J164" s="283">
        <v>-11.462855120509474</v>
      </c>
      <c r="K164" s="56"/>
    </row>
    <row r="165" spans="1:11" s="173" customFormat="1" ht="12.75">
      <c r="A165" s="273"/>
      <c r="B165" s="278"/>
      <c r="C165" s="284"/>
      <c r="D165" s="278"/>
      <c r="E165" s="278" t="s">
        <v>340</v>
      </c>
      <c r="F165" s="280"/>
      <c r="G165" s="281"/>
      <c r="H165" s="282"/>
      <c r="I165" s="282"/>
      <c r="J165" s="283"/>
      <c r="K165" s="56"/>
    </row>
    <row r="166" spans="1:11" s="173" customFormat="1" ht="12.75">
      <c r="A166" s="273"/>
      <c r="B166" s="278"/>
      <c r="C166" s="284"/>
      <c r="D166" s="278"/>
      <c r="E166" s="278"/>
      <c r="F166" s="280" t="s">
        <v>416</v>
      </c>
      <c r="G166" s="281" t="s">
        <v>208</v>
      </c>
      <c r="H166" s="282">
        <v>4166.2019120000004</v>
      </c>
      <c r="I166" s="282">
        <v>27173.804276019997</v>
      </c>
      <c r="J166" s="283" t="s">
        <v>433</v>
      </c>
      <c r="K166" s="56"/>
    </row>
    <row r="167" spans="1:11" s="173" customFormat="1" ht="12.75">
      <c r="A167" s="273"/>
      <c r="B167" s="278"/>
      <c r="C167" s="284"/>
      <c r="D167" s="278"/>
      <c r="E167" s="278"/>
      <c r="F167" s="280" t="s">
        <v>536</v>
      </c>
      <c r="G167" s="281" t="s">
        <v>537</v>
      </c>
      <c r="H167" s="282">
        <v>164.077459</v>
      </c>
      <c r="I167" s="282">
        <v>78.987568010000018</v>
      </c>
      <c r="J167" s="283">
        <v>-51.859586020283253</v>
      </c>
      <c r="K167" s="56"/>
    </row>
    <row r="168" spans="1:11" s="173" customFormat="1" ht="12.75">
      <c r="A168" s="273"/>
      <c r="B168" s="278"/>
      <c r="C168" s="284">
        <v>31</v>
      </c>
      <c r="D168" s="278" t="s">
        <v>212</v>
      </c>
      <c r="E168" s="278"/>
      <c r="F168" s="280"/>
      <c r="G168" s="281"/>
      <c r="H168" s="282"/>
      <c r="I168" s="282"/>
      <c r="J168" s="283"/>
      <c r="K168" s="56"/>
    </row>
    <row r="169" spans="1:11" s="173" customFormat="1" ht="12.75">
      <c r="A169" s="273"/>
      <c r="B169" s="278"/>
      <c r="C169" s="284"/>
      <c r="D169" s="278"/>
      <c r="E169" s="278" t="s">
        <v>333</v>
      </c>
      <c r="F169" s="280"/>
      <c r="G169" s="281"/>
      <c r="H169" s="282"/>
      <c r="I169" s="282"/>
      <c r="J169" s="283"/>
      <c r="K169" s="56"/>
    </row>
    <row r="170" spans="1:11" s="173" customFormat="1" ht="12.75">
      <c r="A170" s="273"/>
      <c r="B170" s="278"/>
      <c r="C170" s="284"/>
      <c r="D170" s="278"/>
      <c r="E170" s="278"/>
      <c r="F170" s="280">
        <v>0</v>
      </c>
      <c r="G170" s="281" t="s">
        <v>333</v>
      </c>
      <c r="H170" s="282">
        <v>850.64571799999999</v>
      </c>
      <c r="I170" s="282">
        <v>728.58843238000043</v>
      </c>
      <c r="J170" s="283">
        <v>-14.348780348530425</v>
      </c>
      <c r="K170" s="56"/>
    </row>
    <row r="171" spans="1:11" s="173" customFormat="1" ht="12.75">
      <c r="A171" s="273"/>
      <c r="B171" s="278"/>
      <c r="C171" s="284">
        <v>36</v>
      </c>
      <c r="D171" s="278" t="s">
        <v>398</v>
      </c>
      <c r="E171" s="278"/>
      <c r="F171" s="280"/>
      <c r="G171" s="281"/>
      <c r="H171" s="282"/>
      <c r="I171" s="282"/>
      <c r="J171" s="283"/>
      <c r="K171" s="56"/>
    </row>
    <row r="172" spans="1:11" s="173" customFormat="1" ht="12.75">
      <c r="A172" s="273"/>
      <c r="B172" s="278"/>
      <c r="C172" s="284"/>
      <c r="D172" s="278"/>
      <c r="E172" s="278" t="s">
        <v>333</v>
      </c>
      <c r="F172" s="280"/>
      <c r="G172" s="281"/>
      <c r="H172" s="282"/>
      <c r="I172" s="282"/>
      <c r="J172" s="283"/>
      <c r="K172" s="56"/>
    </row>
    <row r="173" spans="1:11" s="173" customFormat="1" ht="12.75">
      <c r="A173" s="273"/>
      <c r="B173" s="278"/>
      <c r="C173" s="284"/>
      <c r="D173" s="278"/>
      <c r="E173" s="278"/>
      <c r="F173" s="280">
        <v>0</v>
      </c>
      <c r="G173" s="281" t="s">
        <v>333</v>
      </c>
      <c r="H173" s="282">
        <v>1378.0315740000001</v>
      </c>
      <c r="I173" s="282">
        <v>1633.4510943299988</v>
      </c>
      <c r="J173" s="283">
        <v>18.535099278501633</v>
      </c>
      <c r="K173" s="56"/>
    </row>
    <row r="174" spans="1:11" s="173" customFormat="1" ht="12.75">
      <c r="A174" s="273"/>
      <c r="B174" s="278"/>
      <c r="C174" s="284"/>
      <c r="D174" s="278"/>
      <c r="E174" s="278" t="s">
        <v>334</v>
      </c>
      <c r="F174" s="280"/>
      <c r="G174" s="281"/>
      <c r="H174" s="282"/>
      <c r="I174" s="282"/>
      <c r="J174" s="283"/>
      <c r="K174" s="56"/>
    </row>
    <row r="175" spans="1:11" s="173" customFormat="1" ht="12.75">
      <c r="A175" s="273"/>
      <c r="B175" s="278"/>
      <c r="C175" s="284"/>
      <c r="D175" s="278"/>
      <c r="E175" s="278"/>
      <c r="F175" s="280" t="s">
        <v>498</v>
      </c>
      <c r="G175" s="281" t="s">
        <v>406</v>
      </c>
      <c r="H175" s="282">
        <v>25443.933937999998</v>
      </c>
      <c r="I175" s="282">
        <v>7564.4680944700003</v>
      </c>
      <c r="J175" s="283">
        <v>-70.270052921444588</v>
      </c>
      <c r="K175" s="56"/>
    </row>
    <row r="176" spans="1:11" s="173" customFormat="1" ht="12.75">
      <c r="A176" s="273"/>
      <c r="B176" s="278"/>
      <c r="C176" s="284"/>
      <c r="D176" s="278"/>
      <c r="E176" s="278"/>
      <c r="F176" s="280" t="s">
        <v>341</v>
      </c>
      <c r="G176" s="281" t="s">
        <v>407</v>
      </c>
      <c r="H176" s="282">
        <v>1594.9281570000001</v>
      </c>
      <c r="I176" s="282">
        <v>1938.4421468799999</v>
      </c>
      <c r="J176" s="283">
        <v>21.537897388816347</v>
      </c>
      <c r="K176" s="56"/>
    </row>
    <row r="177" spans="1:11" s="173" customFormat="1" ht="12.75">
      <c r="A177" s="273"/>
      <c r="B177" s="278"/>
      <c r="C177" s="284"/>
      <c r="D177" s="278"/>
      <c r="E177" s="278"/>
      <c r="F177" s="280" t="s">
        <v>335</v>
      </c>
      <c r="G177" s="281" t="s">
        <v>32</v>
      </c>
      <c r="H177" s="282">
        <v>20832.971782000001</v>
      </c>
      <c r="I177" s="282">
        <v>19582.747032070001</v>
      </c>
      <c r="J177" s="283">
        <v>-6.0011829469773943</v>
      </c>
      <c r="K177" s="56"/>
    </row>
    <row r="178" spans="1:11" s="173" customFormat="1" ht="12.75">
      <c r="A178" s="273"/>
      <c r="B178" s="278"/>
      <c r="C178" s="284"/>
      <c r="D178" s="278"/>
      <c r="E178" s="278"/>
      <c r="F178" s="280" t="s">
        <v>502</v>
      </c>
      <c r="G178" s="281" t="s">
        <v>408</v>
      </c>
      <c r="H178" s="282">
        <v>2626.857454</v>
      </c>
      <c r="I178" s="282">
        <v>2418.6650504400004</v>
      </c>
      <c r="J178" s="283">
        <v>-7.9255310653792179</v>
      </c>
      <c r="K178" s="56"/>
    </row>
    <row r="179" spans="1:11" s="173" customFormat="1" ht="12.75">
      <c r="A179" s="273"/>
      <c r="B179" s="278"/>
      <c r="C179" s="284"/>
      <c r="D179" s="278"/>
      <c r="E179" s="278"/>
      <c r="F179" s="280" t="s">
        <v>400</v>
      </c>
      <c r="G179" s="281" t="s">
        <v>412</v>
      </c>
      <c r="H179" s="282">
        <v>3842.2</v>
      </c>
      <c r="I179" s="282">
        <v>28227.621271249998</v>
      </c>
      <c r="J179" s="283" t="s">
        <v>433</v>
      </c>
      <c r="K179" s="56"/>
    </row>
    <row r="180" spans="1:11" s="173" customFormat="1" ht="12.75">
      <c r="A180" s="273"/>
      <c r="B180" s="278"/>
      <c r="C180" s="284">
        <v>37</v>
      </c>
      <c r="D180" s="278" t="s">
        <v>218</v>
      </c>
      <c r="E180" s="278"/>
      <c r="F180" s="280"/>
      <c r="G180" s="281"/>
      <c r="H180" s="282"/>
      <c r="I180" s="282"/>
      <c r="J180" s="283"/>
      <c r="K180" s="56"/>
    </row>
    <row r="181" spans="1:11" s="173" customFormat="1" ht="12.75">
      <c r="A181" s="273"/>
      <c r="B181" s="278"/>
      <c r="C181" s="284"/>
      <c r="D181" s="278"/>
      <c r="E181" s="278" t="s">
        <v>333</v>
      </c>
      <c r="F181" s="280"/>
      <c r="G181" s="281"/>
      <c r="H181" s="282"/>
      <c r="I181" s="282"/>
      <c r="J181" s="283"/>
      <c r="K181" s="56"/>
    </row>
    <row r="182" spans="1:11" s="173" customFormat="1" ht="12.75">
      <c r="A182" s="273"/>
      <c r="B182" s="278"/>
      <c r="C182" s="284"/>
      <c r="D182" s="278"/>
      <c r="E182" s="278"/>
      <c r="F182" s="280">
        <v>0</v>
      </c>
      <c r="G182" s="281" t="s">
        <v>333</v>
      </c>
      <c r="H182" s="282">
        <v>144.77593999999999</v>
      </c>
      <c r="I182" s="282">
        <v>134.25634983</v>
      </c>
      <c r="J182" s="283">
        <v>-7.2661176781169416</v>
      </c>
      <c r="K182" s="56"/>
    </row>
    <row r="183" spans="1:11" s="173" customFormat="1" ht="12.75">
      <c r="A183" s="273"/>
      <c r="B183" s="278"/>
      <c r="C183" s="284">
        <v>38</v>
      </c>
      <c r="D183" s="278" t="s">
        <v>280</v>
      </c>
      <c r="E183" s="278"/>
      <c r="F183" s="280"/>
      <c r="G183" s="281"/>
      <c r="H183" s="282"/>
      <c r="I183" s="282"/>
      <c r="J183" s="283"/>
      <c r="K183" s="56"/>
    </row>
    <row r="184" spans="1:11" s="173" customFormat="1" ht="12.75">
      <c r="A184" s="273"/>
      <c r="B184" s="278"/>
      <c r="C184" s="284"/>
      <c r="D184" s="278"/>
      <c r="E184" s="278" t="s">
        <v>340</v>
      </c>
      <c r="F184" s="280"/>
      <c r="G184" s="281"/>
      <c r="H184" s="282"/>
      <c r="I184" s="282"/>
      <c r="J184" s="283"/>
      <c r="K184" s="56"/>
    </row>
    <row r="185" spans="1:11" s="173" customFormat="1" ht="24">
      <c r="A185" s="273"/>
      <c r="B185" s="278"/>
      <c r="C185" s="284"/>
      <c r="D185" s="278"/>
      <c r="E185" s="278"/>
      <c r="F185" s="280" t="s">
        <v>538</v>
      </c>
      <c r="G185" s="281" t="s">
        <v>222</v>
      </c>
      <c r="H185" s="282">
        <v>186.49261899999999</v>
      </c>
      <c r="I185" s="282">
        <v>177.02186566000003</v>
      </c>
      <c r="J185" s="283">
        <v>-5.0783529078970986</v>
      </c>
      <c r="K185" s="56"/>
    </row>
    <row r="186" spans="1:11" s="173" customFormat="1" ht="12.75">
      <c r="A186" s="273"/>
      <c r="B186" s="278"/>
      <c r="C186" s="284">
        <v>45</v>
      </c>
      <c r="D186" s="278" t="s">
        <v>244</v>
      </c>
      <c r="E186" s="278"/>
      <c r="F186" s="280"/>
      <c r="G186" s="281"/>
      <c r="H186" s="282"/>
      <c r="I186" s="282"/>
      <c r="J186" s="283"/>
      <c r="K186" s="56"/>
    </row>
    <row r="187" spans="1:11" s="173" customFormat="1" ht="12.75">
      <c r="A187" s="273"/>
      <c r="B187" s="278"/>
      <c r="C187" s="284"/>
      <c r="D187" s="278"/>
      <c r="E187" s="278" t="s">
        <v>333</v>
      </c>
      <c r="F187" s="280"/>
      <c r="G187" s="281"/>
      <c r="H187" s="282"/>
      <c r="I187" s="282"/>
      <c r="J187" s="283"/>
      <c r="K187" s="56"/>
    </row>
    <row r="188" spans="1:11" s="173" customFormat="1" ht="12.75">
      <c r="A188" s="273"/>
      <c r="B188" s="278"/>
      <c r="C188" s="284"/>
      <c r="D188" s="278"/>
      <c r="E188" s="278"/>
      <c r="F188" s="280">
        <v>0</v>
      </c>
      <c r="G188" s="281" t="s">
        <v>333</v>
      </c>
      <c r="H188" s="282">
        <v>252.88146800000001</v>
      </c>
      <c r="I188" s="282">
        <v>450.64607825000019</v>
      </c>
      <c r="J188" s="283">
        <v>78.204469395914828</v>
      </c>
      <c r="K188" s="56"/>
    </row>
    <row r="189" spans="1:11" s="173" customFormat="1" ht="12.75">
      <c r="A189" s="273"/>
      <c r="B189" s="278"/>
      <c r="C189" s="284">
        <v>46</v>
      </c>
      <c r="D189" s="278" t="s">
        <v>246</v>
      </c>
      <c r="E189" s="278"/>
      <c r="F189" s="280"/>
      <c r="G189" s="281"/>
      <c r="H189" s="282"/>
      <c r="I189" s="282"/>
      <c r="J189" s="283"/>
      <c r="K189" s="56"/>
    </row>
    <row r="190" spans="1:11" s="173" customFormat="1" ht="12.75">
      <c r="A190" s="273"/>
      <c r="B190" s="278"/>
      <c r="C190" s="284"/>
      <c r="D190" s="278"/>
      <c r="E190" s="278" t="s">
        <v>333</v>
      </c>
      <c r="F190" s="280"/>
      <c r="G190" s="281"/>
      <c r="H190" s="282"/>
      <c r="I190" s="282"/>
      <c r="J190" s="283"/>
      <c r="K190" s="56"/>
    </row>
    <row r="191" spans="1:11" s="173" customFormat="1" ht="12.75">
      <c r="A191" s="273"/>
      <c r="B191" s="278"/>
      <c r="C191" s="284"/>
      <c r="D191" s="278"/>
      <c r="E191" s="278"/>
      <c r="F191" s="280">
        <v>0</v>
      </c>
      <c r="G191" s="281" t="s">
        <v>333</v>
      </c>
      <c r="H191" s="282">
        <v>219.761549</v>
      </c>
      <c r="I191" s="282">
        <v>668.78232076999996</v>
      </c>
      <c r="J191" s="283" t="s">
        <v>433</v>
      </c>
      <c r="K191" s="56"/>
    </row>
    <row r="192" spans="1:11" s="173" customFormat="1" ht="12.75">
      <c r="A192" s="273"/>
      <c r="B192" s="278"/>
      <c r="C192" s="284">
        <v>47</v>
      </c>
      <c r="D192" s="278" t="s">
        <v>409</v>
      </c>
      <c r="E192" s="278"/>
      <c r="F192" s="280"/>
      <c r="G192" s="281"/>
      <c r="H192" s="282"/>
      <c r="I192" s="282"/>
      <c r="J192" s="283"/>
      <c r="K192" s="56"/>
    </row>
    <row r="193" spans="1:11" s="173" customFormat="1" ht="12.75">
      <c r="A193" s="273"/>
      <c r="B193" s="278"/>
      <c r="C193" s="284"/>
      <c r="D193" s="278"/>
      <c r="E193" s="278" t="s">
        <v>340</v>
      </c>
      <c r="F193" s="280"/>
      <c r="G193" s="281"/>
      <c r="H193" s="282"/>
      <c r="I193" s="282"/>
      <c r="J193" s="283"/>
      <c r="K193" s="56"/>
    </row>
    <row r="194" spans="1:11" s="173" customFormat="1" ht="12.75">
      <c r="A194" s="273"/>
      <c r="B194" s="278"/>
      <c r="C194" s="284"/>
      <c r="D194" s="278"/>
      <c r="E194" s="278"/>
      <c r="F194" s="280" t="s">
        <v>437</v>
      </c>
      <c r="G194" s="281" t="s">
        <v>422</v>
      </c>
      <c r="H194" s="282">
        <v>3487.6388910000001</v>
      </c>
      <c r="I194" s="282">
        <v>137.21115216999996</v>
      </c>
      <c r="J194" s="283">
        <v>-96.06578672682889</v>
      </c>
      <c r="K194" s="56"/>
    </row>
    <row r="195" spans="1:11" s="173" customFormat="1" ht="12.75">
      <c r="A195" s="273"/>
      <c r="B195" s="278"/>
      <c r="C195" s="284"/>
      <c r="D195" s="278"/>
      <c r="E195" s="278"/>
      <c r="F195" s="280" t="s">
        <v>539</v>
      </c>
      <c r="G195" s="281" t="s">
        <v>249</v>
      </c>
      <c r="H195" s="282">
        <v>749.30152199999998</v>
      </c>
      <c r="I195" s="282">
        <v>575.73077486</v>
      </c>
      <c r="J195" s="283">
        <v>-23.164339327206122</v>
      </c>
      <c r="K195" s="56"/>
    </row>
    <row r="196" spans="1:11" s="173" customFormat="1" ht="12.75">
      <c r="A196" s="273"/>
      <c r="B196" s="278"/>
      <c r="C196" s="284"/>
      <c r="D196" s="278"/>
      <c r="E196" s="278"/>
      <c r="F196" s="280" t="s">
        <v>540</v>
      </c>
      <c r="G196" s="281" t="s">
        <v>250</v>
      </c>
      <c r="H196" s="282">
        <v>855.45426399999997</v>
      </c>
      <c r="I196" s="282">
        <v>732.08965892999993</v>
      </c>
      <c r="J196" s="283">
        <v>-14.4209468888684</v>
      </c>
      <c r="K196" s="56"/>
    </row>
    <row r="197" spans="1:11" s="173" customFormat="1" ht="12.75">
      <c r="A197" s="273"/>
      <c r="B197" s="278"/>
      <c r="C197" s="284"/>
      <c r="D197" s="278"/>
      <c r="E197" s="278"/>
      <c r="F197" s="280" t="s">
        <v>541</v>
      </c>
      <c r="G197" s="281" t="s">
        <v>251</v>
      </c>
      <c r="H197" s="282">
        <v>214.3169</v>
      </c>
      <c r="I197" s="282">
        <v>330.66427553999995</v>
      </c>
      <c r="J197" s="283">
        <v>54.287541271826882</v>
      </c>
      <c r="K197" s="56"/>
    </row>
    <row r="198" spans="1:11" s="173" customFormat="1" ht="12.75">
      <c r="A198" s="273"/>
      <c r="B198" s="278"/>
      <c r="C198" s="284"/>
      <c r="D198" s="278"/>
      <c r="E198" s="278"/>
      <c r="F198" s="280" t="s">
        <v>542</v>
      </c>
      <c r="G198" s="281" t="s">
        <v>252</v>
      </c>
      <c r="H198" s="282">
        <v>135.840137</v>
      </c>
      <c r="I198" s="282">
        <v>98.486547900000005</v>
      </c>
      <c r="J198" s="283">
        <v>-27.498197458384482</v>
      </c>
      <c r="K198" s="56"/>
    </row>
    <row r="199" spans="1:11" s="173" customFormat="1" ht="12.75">
      <c r="A199" s="273"/>
      <c r="B199" s="278"/>
      <c r="C199" s="284"/>
      <c r="D199" s="278"/>
      <c r="E199" s="278"/>
      <c r="F199" s="280" t="s">
        <v>543</v>
      </c>
      <c r="G199" s="281" t="s">
        <v>423</v>
      </c>
      <c r="H199" s="282">
        <v>664.17251099999999</v>
      </c>
      <c r="I199" s="282">
        <v>497.75934051000002</v>
      </c>
      <c r="J199" s="283">
        <v>-25.055714853275518</v>
      </c>
      <c r="K199" s="56"/>
    </row>
    <row r="200" spans="1:11" s="173" customFormat="1" ht="12.75">
      <c r="A200" s="273"/>
      <c r="B200" s="278"/>
      <c r="C200" s="284"/>
      <c r="D200" s="278"/>
      <c r="E200" s="278"/>
      <c r="F200" s="280" t="s">
        <v>544</v>
      </c>
      <c r="G200" s="281" t="s">
        <v>43</v>
      </c>
      <c r="H200" s="282">
        <v>251.846103</v>
      </c>
      <c r="I200" s="282">
        <v>125.13996284000004</v>
      </c>
      <c r="J200" s="283">
        <v>-50.310939359661226</v>
      </c>
      <c r="K200" s="56"/>
    </row>
    <row r="201" spans="1:11" s="173" customFormat="1" ht="12.75">
      <c r="A201" s="273"/>
      <c r="B201" s="278"/>
      <c r="C201" s="284"/>
      <c r="D201" s="278"/>
      <c r="E201" s="278"/>
      <c r="F201" s="280" t="s">
        <v>545</v>
      </c>
      <c r="G201" s="281" t="s">
        <v>253</v>
      </c>
      <c r="H201" s="282">
        <v>826.77460299999996</v>
      </c>
      <c r="I201" s="282">
        <v>674.67550052000001</v>
      </c>
      <c r="J201" s="283">
        <v>-18.396682956648576</v>
      </c>
      <c r="K201" s="56"/>
    </row>
    <row r="202" spans="1:11" s="173" customFormat="1" ht="12.75">
      <c r="A202" s="273"/>
      <c r="B202" s="278"/>
      <c r="C202" s="284"/>
      <c r="D202" s="278"/>
      <c r="E202" s="278"/>
      <c r="F202" s="280" t="s">
        <v>546</v>
      </c>
      <c r="G202" s="281" t="s">
        <v>547</v>
      </c>
      <c r="H202" s="282">
        <v>0</v>
      </c>
      <c r="I202" s="282">
        <v>402</v>
      </c>
      <c r="J202" s="283" t="s">
        <v>307</v>
      </c>
      <c r="K202" s="56"/>
    </row>
    <row r="203" spans="1:11" s="173" customFormat="1" ht="12.75">
      <c r="A203" s="273"/>
      <c r="B203" s="278"/>
      <c r="C203" s="284"/>
      <c r="D203" s="278"/>
      <c r="E203" s="278"/>
      <c r="F203" s="280" t="s">
        <v>548</v>
      </c>
      <c r="G203" s="281" t="s">
        <v>549</v>
      </c>
      <c r="H203" s="282">
        <v>0</v>
      </c>
      <c r="I203" s="282">
        <v>1093.6844142699999</v>
      </c>
      <c r="J203" s="283" t="s">
        <v>307</v>
      </c>
      <c r="K203" s="56"/>
    </row>
    <row r="204" spans="1:11" s="173" customFormat="1" ht="12.75">
      <c r="A204" s="273"/>
      <c r="B204" s="278"/>
      <c r="C204" s="284"/>
      <c r="D204" s="278"/>
      <c r="E204" s="278"/>
      <c r="F204" s="280" t="s">
        <v>376</v>
      </c>
      <c r="G204" s="281" t="s">
        <v>88</v>
      </c>
      <c r="H204" s="282">
        <v>395.752275</v>
      </c>
      <c r="I204" s="282">
        <v>3438.3685991999996</v>
      </c>
      <c r="J204" s="283" t="s">
        <v>433</v>
      </c>
      <c r="K204" s="56"/>
    </row>
    <row r="205" spans="1:11" s="173" customFormat="1" ht="12.75">
      <c r="A205" s="273"/>
      <c r="B205" s="278"/>
      <c r="C205" s="284">
        <v>48</v>
      </c>
      <c r="D205" s="278" t="s">
        <v>379</v>
      </c>
      <c r="E205" s="278"/>
      <c r="F205" s="280"/>
      <c r="G205" s="281"/>
      <c r="H205" s="282"/>
      <c r="I205" s="282"/>
      <c r="J205" s="283"/>
      <c r="K205" s="56"/>
    </row>
    <row r="206" spans="1:11" s="173" customFormat="1" ht="12.75">
      <c r="A206" s="273"/>
      <c r="B206" s="278"/>
      <c r="C206" s="284"/>
      <c r="D206" s="278"/>
      <c r="E206" s="278" t="s">
        <v>333</v>
      </c>
      <c r="F206" s="280"/>
      <c r="G206" s="281"/>
      <c r="H206" s="282"/>
      <c r="I206" s="282"/>
      <c r="J206" s="283"/>
      <c r="K206" s="56"/>
    </row>
    <row r="207" spans="1:11" s="173" customFormat="1" ht="12.75">
      <c r="A207" s="273"/>
      <c r="B207" s="278"/>
      <c r="C207" s="284"/>
      <c r="D207" s="278"/>
      <c r="E207" s="278"/>
      <c r="F207" s="280">
        <v>0</v>
      </c>
      <c r="G207" s="281" t="s">
        <v>333</v>
      </c>
      <c r="H207" s="282">
        <v>5416.5096279999998</v>
      </c>
      <c r="I207" s="282">
        <v>3867.3976404699997</v>
      </c>
      <c r="J207" s="283">
        <v>-28.599819697948121</v>
      </c>
      <c r="K207" s="56"/>
    </row>
    <row r="208" spans="1:11" s="173" customFormat="1" ht="12.75">
      <c r="A208" s="273"/>
      <c r="B208" s="278"/>
      <c r="C208" s="284"/>
      <c r="D208" s="278"/>
      <c r="E208" s="278" t="s">
        <v>334</v>
      </c>
      <c r="F208" s="280"/>
      <c r="G208" s="281"/>
      <c r="H208" s="282"/>
      <c r="I208" s="282"/>
      <c r="J208" s="283"/>
      <c r="K208" s="56"/>
    </row>
    <row r="209" spans="1:11" s="173" customFormat="1" ht="12.75">
      <c r="A209" s="273"/>
      <c r="B209" s="278"/>
      <c r="C209" s="284"/>
      <c r="D209" s="278"/>
      <c r="E209" s="278"/>
      <c r="F209" s="280" t="s">
        <v>391</v>
      </c>
      <c r="G209" s="281" t="s">
        <v>257</v>
      </c>
      <c r="H209" s="282">
        <v>3259.8713010000001</v>
      </c>
      <c r="I209" s="282">
        <v>2839.3411192000008</v>
      </c>
      <c r="J209" s="283">
        <v>-12.900208105485561</v>
      </c>
      <c r="K209" s="56"/>
    </row>
    <row r="210" spans="1:11" s="173" customFormat="1" ht="12.75">
      <c r="A210" s="273"/>
      <c r="B210" s="278"/>
      <c r="C210" s="284"/>
      <c r="D210" s="278"/>
      <c r="E210" s="278"/>
      <c r="F210" s="280" t="s">
        <v>502</v>
      </c>
      <c r="G210" s="281" t="s">
        <v>343</v>
      </c>
      <c r="H210" s="282">
        <v>80.952395999999993</v>
      </c>
      <c r="I210" s="282">
        <v>72.696278680000006</v>
      </c>
      <c r="J210" s="283">
        <v>-10.198731264235818</v>
      </c>
      <c r="K210" s="56"/>
    </row>
    <row r="211" spans="1:11" s="173" customFormat="1" ht="12.75">
      <c r="A211" s="273"/>
      <c r="B211" s="278"/>
      <c r="C211" s="284"/>
      <c r="D211" s="278"/>
      <c r="E211" s="278"/>
      <c r="F211" s="280" t="s">
        <v>401</v>
      </c>
      <c r="G211" s="281" t="s">
        <v>344</v>
      </c>
      <c r="H211" s="282">
        <v>74.855507000000003</v>
      </c>
      <c r="I211" s="282">
        <v>57.292358129999997</v>
      </c>
      <c r="J211" s="283">
        <v>-23.46273450529165</v>
      </c>
      <c r="K211" s="56"/>
    </row>
    <row r="212" spans="1:11" s="173" customFormat="1" ht="24">
      <c r="A212" s="273"/>
      <c r="B212" s="278"/>
      <c r="C212" s="284"/>
      <c r="D212" s="278"/>
      <c r="E212" s="278"/>
      <c r="F212" s="280" t="s">
        <v>550</v>
      </c>
      <c r="G212" s="281" t="s">
        <v>281</v>
      </c>
      <c r="H212" s="282">
        <v>34.814647000000001</v>
      </c>
      <c r="I212" s="282">
        <v>31.91946613</v>
      </c>
      <c r="J212" s="283">
        <v>-8.3159851369453861</v>
      </c>
      <c r="K212" s="56"/>
    </row>
    <row r="213" spans="1:11" s="173" customFormat="1" ht="12.75">
      <c r="A213" s="273"/>
      <c r="B213" s="278"/>
      <c r="C213" s="284"/>
      <c r="D213" s="278"/>
      <c r="E213" s="278" t="s">
        <v>340</v>
      </c>
      <c r="F213" s="280"/>
      <c r="G213" s="281"/>
      <c r="H213" s="282"/>
      <c r="I213" s="282"/>
      <c r="J213" s="283"/>
      <c r="K213" s="56"/>
    </row>
    <row r="214" spans="1:11" s="173" customFormat="1" ht="12.75">
      <c r="A214" s="273"/>
      <c r="B214" s="278"/>
      <c r="C214" s="284"/>
      <c r="D214" s="278"/>
      <c r="E214" s="278"/>
      <c r="F214" s="280" t="s">
        <v>551</v>
      </c>
      <c r="G214" s="281" t="s">
        <v>345</v>
      </c>
      <c r="H214" s="282">
        <v>31.297080000000001</v>
      </c>
      <c r="I214" s="282">
        <v>28.997298270000002</v>
      </c>
      <c r="J214" s="283">
        <v>-7.3482309851270458</v>
      </c>
      <c r="K214" s="56"/>
    </row>
    <row r="215" spans="1:11" s="173" customFormat="1" ht="24">
      <c r="A215" s="273"/>
      <c r="B215" s="278"/>
      <c r="C215" s="284"/>
      <c r="D215" s="278"/>
      <c r="E215" s="278"/>
      <c r="F215" s="280" t="s">
        <v>552</v>
      </c>
      <c r="G215" s="281" t="s">
        <v>258</v>
      </c>
      <c r="H215" s="282">
        <v>100.947175</v>
      </c>
      <c r="I215" s="282">
        <v>72.14572557000001</v>
      </c>
      <c r="J215" s="283">
        <v>-28.531208951612555</v>
      </c>
      <c r="K215" s="56"/>
    </row>
    <row r="216" spans="1:11" s="173" customFormat="1" ht="12.75">
      <c r="A216" s="273"/>
      <c r="B216" s="278"/>
      <c r="C216" s="284"/>
      <c r="D216" s="278"/>
      <c r="E216" s="278"/>
      <c r="F216" s="280" t="s">
        <v>553</v>
      </c>
      <c r="G216" s="281" t="s">
        <v>554</v>
      </c>
      <c r="H216" s="282">
        <v>53.202053999999997</v>
      </c>
      <c r="I216" s="282">
        <v>49.478859440000008</v>
      </c>
      <c r="J216" s="283">
        <v>-6.9982158207650969</v>
      </c>
      <c r="K216" s="56"/>
    </row>
    <row r="217" spans="1:11" s="173" customFormat="1" ht="12.75">
      <c r="A217" s="273"/>
      <c r="B217" s="278"/>
      <c r="C217" s="279"/>
      <c r="D217" s="278"/>
      <c r="E217" s="278"/>
      <c r="F217" s="280" t="s">
        <v>555</v>
      </c>
      <c r="G217" s="281" t="s">
        <v>556</v>
      </c>
      <c r="H217" s="282">
        <v>29.675194000000001</v>
      </c>
      <c r="I217" s="282">
        <v>17.46890346</v>
      </c>
      <c r="J217" s="283">
        <v>-41.132976384248742</v>
      </c>
      <c r="K217" s="56"/>
    </row>
    <row r="218" spans="1:11" s="173" customFormat="1" ht="12.75">
      <c r="A218" s="273"/>
      <c r="B218" s="278"/>
      <c r="C218" s="284"/>
      <c r="D218" s="278"/>
      <c r="E218" s="278"/>
      <c r="F218" s="280" t="s">
        <v>557</v>
      </c>
      <c r="G218" s="281" t="s">
        <v>259</v>
      </c>
      <c r="H218" s="282">
        <v>47.382573000000001</v>
      </c>
      <c r="I218" s="282">
        <v>41.324293969999999</v>
      </c>
      <c r="J218" s="283">
        <v>-12.785880222249645</v>
      </c>
      <c r="K218" s="56"/>
    </row>
    <row r="219" spans="1:11" s="173" customFormat="1" ht="12.75">
      <c r="A219" s="273"/>
      <c r="B219" s="278"/>
      <c r="C219" s="284"/>
      <c r="D219" s="278"/>
      <c r="E219" s="278"/>
      <c r="F219" s="280" t="s">
        <v>558</v>
      </c>
      <c r="G219" s="281" t="s">
        <v>260</v>
      </c>
      <c r="H219" s="282">
        <v>76.319095000000004</v>
      </c>
      <c r="I219" s="282">
        <v>59.499986210000003</v>
      </c>
      <c r="J219" s="283">
        <v>-22.037877663512646</v>
      </c>
      <c r="K219" s="56"/>
    </row>
    <row r="220" spans="1:11" s="173" customFormat="1" ht="12.75">
      <c r="A220" s="273"/>
      <c r="B220" s="278"/>
      <c r="C220" s="279"/>
      <c r="D220" s="278"/>
      <c r="E220" s="278"/>
      <c r="F220" s="280" t="s">
        <v>559</v>
      </c>
      <c r="G220" s="281" t="s">
        <v>282</v>
      </c>
      <c r="H220" s="282">
        <v>237.78256099999999</v>
      </c>
      <c r="I220" s="282">
        <v>224.76122741999998</v>
      </c>
      <c r="J220" s="283">
        <v>-5.476151625770413</v>
      </c>
      <c r="K220" s="56"/>
    </row>
    <row r="221" spans="1:11" s="173" customFormat="1" ht="12.75">
      <c r="A221" s="273"/>
      <c r="B221" s="278"/>
      <c r="C221" s="284"/>
      <c r="D221" s="278"/>
      <c r="E221" s="278"/>
      <c r="F221" s="280" t="s">
        <v>560</v>
      </c>
      <c r="G221" s="281" t="s">
        <v>261</v>
      </c>
      <c r="H221" s="282">
        <v>155.78902299999999</v>
      </c>
      <c r="I221" s="282">
        <v>109.06340532999994</v>
      </c>
      <c r="J221" s="283">
        <v>-29.992881892583696</v>
      </c>
      <c r="K221" s="56"/>
    </row>
    <row r="222" spans="1:11" ht="15.75" thickBot="1">
      <c r="A222" s="296"/>
      <c r="B222" s="296"/>
      <c r="C222" s="296"/>
      <c r="D222" s="296"/>
      <c r="E222" s="296"/>
      <c r="F222" s="296"/>
      <c r="G222" s="297"/>
      <c r="H222" s="298"/>
      <c r="I222" s="298"/>
      <c r="J222" s="298"/>
    </row>
    <row r="223" spans="1:11" ht="94.5" customHeight="1">
      <c r="A223" s="427" t="s">
        <v>561</v>
      </c>
      <c r="B223" s="427"/>
      <c r="C223" s="427"/>
      <c r="D223" s="427"/>
      <c r="E223" s="427"/>
      <c r="F223" s="427"/>
      <c r="G223" s="427"/>
      <c r="H223" s="427"/>
      <c r="I223" s="427"/>
      <c r="J223" s="427"/>
      <c r="K223" s="299"/>
    </row>
  </sheetData>
  <mergeCells count="5">
    <mergeCell ref="A3:J3"/>
    <mergeCell ref="A5:G7"/>
    <mergeCell ref="A1:G1"/>
    <mergeCell ref="H1:J1"/>
    <mergeCell ref="A223:J223"/>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I72"/>
  <sheetViews>
    <sheetView showGridLines="0" zoomScaleNormal="100" workbookViewId="0">
      <selection sqref="A1:E1"/>
    </sheetView>
  </sheetViews>
  <sheetFormatPr baseColWidth="10" defaultRowHeight="12.75"/>
  <cols>
    <col min="1" max="1" width="20.85546875" style="2" customWidth="1"/>
    <col min="2" max="3" width="18.7109375" style="2" customWidth="1"/>
    <col min="4" max="4" width="1.5703125" style="2" customWidth="1"/>
    <col min="5" max="7" width="18.7109375" style="2" customWidth="1"/>
    <col min="8" max="16384" width="11.42578125" style="2"/>
  </cols>
  <sheetData>
    <row r="1" spans="1:9" s="34" customFormat="1" ht="40.5" customHeight="1">
      <c r="A1" s="468" t="s">
        <v>13</v>
      </c>
      <c r="B1" s="468"/>
      <c r="C1" s="468"/>
      <c r="D1" s="468"/>
      <c r="E1" s="468"/>
      <c r="F1" s="467" t="s">
        <v>569</v>
      </c>
      <c r="G1" s="467"/>
    </row>
    <row r="2" spans="1:9" ht="96" customHeight="1" thickBot="1">
      <c r="A2" s="442" t="s">
        <v>588</v>
      </c>
      <c r="B2" s="443"/>
      <c r="C2" s="443"/>
      <c r="D2" s="443"/>
      <c r="E2" s="473"/>
      <c r="F2" s="473"/>
      <c r="G2" s="473"/>
      <c r="H2" s="1"/>
      <c r="I2" s="314"/>
    </row>
    <row r="3" spans="1:9" ht="6" customHeight="1">
      <c r="A3" s="106"/>
      <c r="B3" s="106"/>
      <c r="C3" s="106"/>
      <c r="D3" s="106"/>
      <c r="E3" s="106"/>
      <c r="F3" s="106"/>
      <c r="G3" s="106"/>
      <c r="H3" s="1"/>
    </row>
    <row r="4" spans="1:9">
      <c r="A4" s="109"/>
      <c r="B4" s="469" t="s">
        <v>0</v>
      </c>
      <c r="C4" s="469"/>
      <c r="D4" s="109"/>
      <c r="E4" s="470" t="s">
        <v>585</v>
      </c>
      <c r="F4" s="470"/>
      <c r="G4" s="470"/>
    </row>
    <row r="5" spans="1:9">
      <c r="A5" s="110"/>
      <c r="B5" s="111" t="s">
        <v>11</v>
      </c>
      <c r="C5" s="111" t="s">
        <v>1</v>
      </c>
      <c r="D5" s="110"/>
      <c r="E5" s="112" t="s">
        <v>11</v>
      </c>
      <c r="F5" s="112" t="s">
        <v>1</v>
      </c>
      <c r="G5" s="112" t="s">
        <v>2</v>
      </c>
    </row>
    <row r="6" spans="1:9" ht="3" customHeight="1" thickBot="1">
      <c r="A6" s="107"/>
      <c r="B6" s="107"/>
      <c r="C6" s="107"/>
      <c r="D6" s="107"/>
      <c r="E6" s="107"/>
      <c r="F6" s="107"/>
      <c r="G6" s="107"/>
    </row>
    <row r="7" spans="1:9" ht="3" customHeight="1" thickBot="1">
      <c r="A7" s="108"/>
      <c r="B7" s="108"/>
      <c r="C7" s="108"/>
      <c r="D7" s="108"/>
      <c r="E7" s="108"/>
      <c r="F7" s="108"/>
      <c r="G7" s="108"/>
    </row>
    <row r="8" spans="1:9" ht="16.5" customHeight="1">
      <c r="A8" s="113" t="s">
        <v>3</v>
      </c>
      <c r="B8" s="113"/>
      <c r="C8" s="113"/>
      <c r="D8" s="113"/>
      <c r="E8" s="114"/>
      <c r="F8" s="114"/>
      <c r="G8" s="114"/>
    </row>
    <row r="9" spans="1:9" ht="16.5" customHeight="1">
      <c r="A9" s="115" t="s">
        <v>4</v>
      </c>
      <c r="B9" s="116">
        <v>51110.000000000058</v>
      </c>
      <c r="C9" s="116">
        <v>67619.550179000013</v>
      </c>
      <c r="D9" s="115">
        <v>0</v>
      </c>
      <c r="E9" s="116">
        <v>-14310.217404000054</v>
      </c>
      <c r="F9" s="116">
        <v>13695.157750000013</v>
      </c>
      <c r="G9" s="116">
        <v>-102700.10633800001</v>
      </c>
      <c r="H9" s="3"/>
    </row>
    <row r="10" spans="1:9" ht="16.5" customHeight="1">
      <c r="A10" s="115" t="s">
        <v>5</v>
      </c>
      <c r="B10" s="116">
        <v>51110.000000000058</v>
      </c>
      <c r="C10" s="116">
        <v>67619.550179000013</v>
      </c>
      <c r="D10" s="115">
        <v>0</v>
      </c>
      <c r="E10" s="116">
        <v>-14310.217404000054</v>
      </c>
      <c r="F10" s="116">
        <v>13695.157750000013</v>
      </c>
      <c r="G10" s="116">
        <v>-102700.10633800001</v>
      </c>
      <c r="H10" s="3"/>
    </row>
    <row r="11" spans="1:9" ht="16.5" customHeight="1">
      <c r="A11" s="115" t="s">
        <v>6</v>
      </c>
      <c r="B11" s="116">
        <v>-62623.499999999942</v>
      </c>
      <c r="C11" s="116">
        <v>-62623.499999999985</v>
      </c>
      <c r="D11" s="115">
        <v>0</v>
      </c>
      <c r="E11" s="116">
        <v>-105039.63386400005</v>
      </c>
      <c r="F11" s="116">
        <v>-101171.93278399999</v>
      </c>
      <c r="G11" s="116">
        <v>-216876.45230599999</v>
      </c>
      <c r="H11" s="3"/>
    </row>
    <row r="12" spans="1:9" ht="16.5" customHeight="1">
      <c r="A12" s="113" t="s">
        <v>7</v>
      </c>
      <c r="B12" s="116"/>
      <c r="C12" s="116"/>
      <c r="D12" s="113"/>
      <c r="E12" s="116"/>
      <c r="F12" s="116"/>
      <c r="G12" s="116"/>
      <c r="H12" s="3"/>
    </row>
    <row r="13" spans="1:9" ht="16.5" customHeight="1">
      <c r="A13" s="115" t="s">
        <v>4</v>
      </c>
      <c r="B13" s="116">
        <v>-38038.993945000111</v>
      </c>
      <c r="C13" s="116">
        <v>-38038.993945000053</v>
      </c>
      <c r="D13" s="115">
        <v>0</v>
      </c>
      <c r="E13" s="116">
        <v>-21080.264497000026</v>
      </c>
      <c r="F13" s="116">
        <v>-20332.051561</v>
      </c>
      <c r="G13" s="116">
        <v>-10499.382591000001</v>
      </c>
      <c r="H13" s="3"/>
    </row>
    <row r="14" spans="1:9" ht="16.5" customHeight="1">
      <c r="A14" s="115" t="s">
        <v>5</v>
      </c>
      <c r="B14" s="116">
        <v>31961.006054999889</v>
      </c>
      <c r="C14" s="116">
        <v>31961.006054999947</v>
      </c>
      <c r="D14" s="115">
        <v>0</v>
      </c>
      <c r="E14" s="116">
        <v>41919.735502999974</v>
      </c>
      <c r="F14" s="116">
        <v>42667.948439</v>
      </c>
      <c r="G14" s="116">
        <v>52500.617408999999</v>
      </c>
      <c r="H14" s="3"/>
    </row>
    <row r="15" spans="1:9" ht="16.5" customHeight="1">
      <c r="A15" s="115" t="s">
        <v>6</v>
      </c>
      <c r="B15" s="116">
        <v>-1.127773430198431E-10</v>
      </c>
      <c r="C15" s="116">
        <v>-5.4569682106375694E-11</v>
      </c>
      <c r="D15" s="115">
        <v>0</v>
      </c>
      <c r="E15" s="116">
        <v>19598.246067999975</v>
      </c>
      <c r="F15" s="116">
        <v>20346.459004</v>
      </c>
      <c r="G15" s="116">
        <v>33635.135071999997</v>
      </c>
      <c r="H15" s="3"/>
    </row>
    <row r="16" spans="1:9" ht="16.5" customHeight="1">
      <c r="A16" s="113" t="s">
        <v>8</v>
      </c>
      <c r="B16" s="116"/>
      <c r="C16" s="116"/>
      <c r="D16" s="113"/>
      <c r="E16" s="116"/>
      <c r="F16" s="116"/>
      <c r="G16" s="116"/>
      <c r="H16" s="3"/>
    </row>
    <row r="17" spans="1:8" ht="16.5" customHeight="1">
      <c r="A17" s="115" t="s">
        <v>4</v>
      </c>
      <c r="B17" s="116">
        <v>-424139.43292000005</v>
      </c>
      <c r="C17" s="116">
        <v>-424139.43292000005</v>
      </c>
      <c r="D17" s="115">
        <v>0</v>
      </c>
      <c r="E17" s="116">
        <v>-279121.19497499982</v>
      </c>
      <c r="F17" s="116">
        <v>-290586.96647899988</v>
      </c>
      <c r="G17" s="116">
        <v>-275639.84758298018</v>
      </c>
      <c r="H17" s="3"/>
    </row>
    <row r="18" spans="1:8" ht="16.5" customHeight="1">
      <c r="A18" s="115" t="s">
        <v>5</v>
      </c>
      <c r="B18" s="116">
        <v>33379.400275999971</v>
      </c>
      <c r="C18" s="116">
        <v>33379.400275999971</v>
      </c>
      <c r="D18" s="115">
        <v>0</v>
      </c>
      <c r="E18" s="116">
        <v>81656.434024000191</v>
      </c>
      <c r="F18" s="116">
        <v>70190.662520000129</v>
      </c>
      <c r="G18" s="116">
        <v>82753.068339969846</v>
      </c>
      <c r="H18" s="3"/>
    </row>
    <row r="19" spans="1:8" ht="16.5" customHeight="1">
      <c r="A19" s="115" t="s">
        <v>6</v>
      </c>
      <c r="B19" s="116">
        <v>33379.400275999971</v>
      </c>
      <c r="C19" s="116">
        <v>33379.400275999971</v>
      </c>
      <c r="D19" s="115">
        <v>0</v>
      </c>
      <c r="E19" s="116">
        <v>81656.434024000191</v>
      </c>
      <c r="F19" s="116">
        <v>70190.662520000129</v>
      </c>
      <c r="G19" s="116">
        <v>82753.068339969846</v>
      </c>
      <c r="H19" s="3"/>
    </row>
    <row r="20" spans="1:8" ht="16.5" customHeight="1">
      <c r="A20" s="113" t="s">
        <v>9</v>
      </c>
      <c r="B20" s="116"/>
      <c r="C20" s="116"/>
      <c r="D20" s="113"/>
      <c r="E20" s="116"/>
      <c r="F20" s="116"/>
      <c r="G20" s="116"/>
      <c r="H20" s="3"/>
    </row>
    <row r="21" spans="1:8" ht="16.5" customHeight="1">
      <c r="A21" s="115" t="s">
        <v>4</v>
      </c>
      <c r="B21" s="116">
        <v>-254109.82144700002</v>
      </c>
      <c r="C21" s="116">
        <v>-254109.82144699997</v>
      </c>
      <c r="D21" s="115">
        <v>0</v>
      </c>
      <c r="E21" s="116">
        <v>-209481.86081700004</v>
      </c>
      <c r="F21" s="116">
        <v>-209481.86081699998</v>
      </c>
      <c r="G21" s="116">
        <v>-192512.99642800001</v>
      </c>
      <c r="H21" s="3"/>
    </row>
    <row r="22" spans="1:8" ht="16.5" customHeight="1">
      <c r="A22" s="115" t="s">
        <v>5</v>
      </c>
      <c r="B22" s="116">
        <v>14369.378552999988</v>
      </c>
      <c r="C22" s="116">
        <v>14369.378553000046</v>
      </c>
      <c r="D22" s="115">
        <v>0</v>
      </c>
      <c r="E22" s="116">
        <v>3849.1587369999615</v>
      </c>
      <c r="F22" s="116">
        <v>3849.1587370000198</v>
      </c>
      <c r="G22" s="116">
        <v>20267.610068999988</v>
      </c>
      <c r="H22" s="3"/>
    </row>
    <row r="23" spans="1:8" ht="16.5" customHeight="1">
      <c r="A23" s="115" t="s">
        <v>6</v>
      </c>
      <c r="B23" s="116">
        <v>14369.378552999988</v>
      </c>
      <c r="C23" s="116">
        <v>14369.378553000046</v>
      </c>
      <c r="D23" s="115">
        <v>0</v>
      </c>
      <c r="E23" s="116">
        <v>3849.1587369999615</v>
      </c>
      <c r="F23" s="116">
        <v>3849.1587370000198</v>
      </c>
      <c r="G23" s="116">
        <v>20267.610068999988</v>
      </c>
      <c r="H23" s="3"/>
    </row>
    <row r="24" spans="1:8" ht="16.5" customHeight="1">
      <c r="A24" s="113" t="s">
        <v>10</v>
      </c>
      <c r="B24" s="114"/>
      <c r="C24" s="114"/>
      <c r="D24" s="113"/>
      <c r="E24" s="114"/>
      <c r="F24" s="114"/>
      <c r="G24" s="114"/>
      <c r="H24" s="3"/>
    </row>
    <row r="25" spans="1:8" ht="16.5" customHeight="1">
      <c r="A25" s="115" t="s">
        <v>4</v>
      </c>
      <c r="B25" s="116">
        <v>-665178.24831200019</v>
      </c>
      <c r="C25" s="116">
        <v>-648668.69813300006</v>
      </c>
      <c r="D25" s="116"/>
      <c r="E25" s="116">
        <v>-523993.53769299993</v>
      </c>
      <c r="F25" s="116">
        <v>-506705.72110699984</v>
      </c>
      <c r="G25" s="116">
        <v>-581352.3329399802</v>
      </c>
      <c r="H25" s="3"/>
    </row>
    <row r="26" spans="1:8" ht="16.5" customHeight="1">
      <c r="A26" s="115" t="s">
        <v>5</v>
      </c>
      <c r="B26" s="116">
        <v>130819.78488399991</v>
      </c>
      <c r="C26" s="116">
        <v>147329.33506299998</v>
      </c>
      <c r="D26" s="116"/>
      <c r="E26" s="116">
        <v>113115.11086000007</v>
      </c>
      <c r="F26" s="116">
        <v>130402.92744600016</v>
      </c>
      <c r="G26" s="116">
        <v>52821.18947996982</v>
      </c>
      <c r="H26" s="3"/>
    </row>
    <row r="27" spans="1:8" ht="16.5" customHeight="1">
      <c r="A27" s="115" t="s">
        <v>6</v>
      </c>
      <c r="B27" s="116">
        <v>-14874.721171000099</v>
      </c>
      <c r="C27" s="116">
        <v>-14874.721171000027</v>
      </c>
      <c r="D27" s="116"/>
      <c r="E27" s="116">
        <v>64.204965000084485</v>
      </c>
      <c r="F27" s="116">
        <v>-6785.6525229998369</v>
      </c>
      <c r="G27" s="116">
        <v>-80220.638825030153</v>
      </c>
      <c r="H27" s="3"/>
    </row>
    <row r="28" spans="1:8" ht="4.5" customHeight="1" thickBot="1">
      <c r="A28" s="117"/>
      <c r="B28" s="118"/>
      <c r="C28" s="118"/>
      <c r="D28" s="118"/>
      <c r="E28" s="118"/>
      <c r="F28" s="118"/>
      <c r="G28" s="118"/>
      <c r="H28" s="3"/>
    </row>
    <row r="29" spans="1:8">
      <c r="A29" s="471" t="s">
        <v>12</v>
      </c>
      <c r="B29" s="472"/>
      <c r="C29" s="472"/>
      <c r="D29" s="472"/>
      <c r="E29" s="471"/>
      <c r="F29" s="471"/>
      <c r="G29" s="471"/>
    </row>
    <row r="30" spans="1:8">
      <c r="B30" s="3"/>
      <c r="C30" s="3"/>
      <c r="E30" s="3"/>
      <c r="F30" s="3"/>
    </row>
    <row r="31" spans="1:8">
      <c r="B31" s="4"/>
      <c r="C31" s="4"/>
      <c r="D31" s="4"/>
      <c r="E31" s="4"/>
      <c r="F31" s="4"/>
    </row>
    <row r="32" spans="1:8">
      <c r="B32" s="4"/>
      <c r="C32" s="4"/>
      <c r="D32" s="4"/>
      <c r="E32" s="5"/>
      <c r="F32" s="5"/>
      <c r="G32" s="5"/>
    </row>
    <row r="33" spans="2:7">
      <c r="B33" s="4"/>
      <c r="C33" s="4"/>
      <c r="D33" s="4"/>
      <c r="E33" s="4"/>
      <c r="F33" s="4"/>
      <c r="G33" s="4"/>
    </row>
    <row r="34" spans="2:7">
      <c r="B34" s="4"/>
      <c r="C34" s="4"/>
      <c r="D34" s="4"/>
      <c r="E34" s="4"/>
      <c r="F34" s="4"/>
      <c r="G34" s="4"/>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54" spans="2:7">
      <c r="B54" s="6"/>
      <c r="C54" s="6"/>
      <c r="D54" s="6"/>
      <c r="E54" s="6"/>
      <c r="F54" s="6"/>
      <c r="G54" s="6"/>
    </row>
    <row r="55" spans="2:7">
      <c r="B55" s="6"/>
      <c r="C55" s="6"/>
      <c r="D55" s="6"/>
      <c r="E55" s="6"/>
      <c r="F55" s="6"/>
      <c r="G55" s="6"/>
    </row>
    <row r="56" spans="2:7">
      <c r="B56" s="6"/>
      <c r="C56" s="6"/>
      <c r="D56" s="6"/>
      <c r="E56" s="6"/>
      <c r="F56" s="6"/>
      <c r="G56" s="6"/>
    </row>
    <row r="57" spans="2:7">
      <c r="B57" s="6"/>
      <c r="C57" s="6"/>
      <c r="D57" s="6"/>
      <c r="E57" s="6"/>
      <c r="F57" s="6"/>
      <c r="G57" s="6"/>
    </row>
    <row r="58" spans="2:7">
      <c r="B58" s="6"/>
      <c r="C58" s="6"/>
      <c r="D58" s="6"/>
      <c r="E58" s="6"/>
      <c r="F58" s="6"/>
      <c r="G58" s="6"/>
    </row>
    <row r="59" spans="2:7">
      <c r="B59" s="6"/>
      <c r="C59" s="6"/>
      <c r="D59" s="6"/>
      <c r="E59" s="6"/>
      <c r="F59" s="6"/>
      <c r="G59" s="6"/>
    </row>
    <row r="60" spans="2:7">
      <c r="B60" s="6"/>
      <c r="C60" s="6"/>
      <c r="D60" s="6"/>
      <c r="E60" s="6"/>
      <c r="F60" s="6"/>
      <c r="G60" s="6"/>
    </row>
    <row r="61" spans="2:7">
      <c r="B61" s="6"/>
      <c r="C61" s="6"/>
      <c r="D61" s="6"/>
      <c r="E61" s="6"/>
      <c r="F61" s="6"/>
      <c r="G61" s="6"/>
    </row>
    <row r="62" spans="2:7">
      <c r="B62" s="6"/>
      <c r="C62" s="6"/>
      <c r="D62" s="6"/>
      <c r="E62" s="6"/>
      <c r="F62" s="6"/>
      <c r="G62" s="6"/>
    </row>
    <row r="63" spans="2:7">
      <c r="B63" s="6"/>
      <c r="C63" s="6"/>
      <c r="D63" s="6"/>
      <c r="E63" s="6"/>
      <c r="F63" s="6"/>
      <c r="G63" s="6"/>
    </row>
    <row r="64" spans="2:7">
      <c r="B64" s="6"/>
      <c r="C64" s="6"/>
      <c r="D64" s="6"/>
      <c r="E64" s="6"/>
      <c r="F64" s="6"/>
      <c r="G64" s="6"/>
    </row>
    <row r="65" spans="2:7">
      <c r="B65" s="6"/>
      <c r="C65" s="6"/>
      <c r="D65" s="6"/>
      <c r="E65" s="6"/>
      <c r="F65" s="6"/>
      <c r="G65" s="6"/>
    </row>
    <row r="66" spans="2:7">
      <c r="B66" s="6"/>
      <c r="C66" s="6"/>
      <c r="D66" s="6"/>
      <c r="E66" s="6"/>
      <c r="F66" s="6"/>
      <c r="G66" s="6"/>
    </row>
    <row r="67" spans="2:7">
      <c r="B67" s="6"/>
      <c r="C67" s="6"/>
      <c r="D67" s="6"/>
      <c r="E67" s="6"/>
      <c r="F67" s="6"/>
      <c r="G67" s="6"/>
    </row>
    <row r="68" spans="2:7">
      <c r="B68" s="6"/>
      <c r="C68" s="6"/>
      <c r="D68" s="6"/>
      <c r="E68" s="6"/>
      <c r="F68" s="6"/>
      <c r="G68" s="6"/>
    </row>
    <row r="69" spans="2:7">
      <c r="B69" s="6"/>
      <c r="C69" s="6"/>
      <c r="D69" s="6"/>
      <c r="E69" s="6"/>
      <c r="F69" s="6"/>
      <c r="G69" s="6"/>
    </row>
    <row r="70" spans="2:7">
      <c r="B70" s="6"/>
      <c r="C70" s="6"/>
      <c r="D70" s="6"/>
      <c r="E70" s="6"/>
      <c r="F70" s="6"/>
      <c r="G70" s="6"/>
    </row>
    <row r="71" spans="2:7">
      <c r="B71" s="6"/>
      <c r="C71" s="6"/>
      <c r="D71" s="6"/>
      <c r="E71" s="6"/>
      <c r="F71" s="6"/>
      <c r="G71" s="6"/>
    </row>
    <row r="72" spans="2:7">
      <c r="B72" s="6"/>
      <c r="C72" s="6"/>
      <c r="D72" s="6"/>
      <c r="E72" s="6"/>
      <c r="F72" s="6"/>
      <c r="G72" s="6"/>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2"/>
  <sheetViews>
    <sheetView showGridLines="0" zoomScaleNormal="100" workbookViewId="0">
      <selection sqref="A1:D1"/>
    </sheetView>
  </sheetViews>
  <sheetFormatPr baseColWidth="10" defaultColWidth="12.28515625" defaultRowHeight="8.25"/>
  <cols>
    <col min="1" max="1" width="2.28515625" style="149" customWidth="1"/>
    <col min="2" max="3" width="4.42578125" style="149" customWidth="1"/>
    <col min="4" max="4" width="50.42578125" style="149" customWidth="1"/>
    <col min="5" max="5" width="32.140625" style="149" customWidth="1"/>
    <col min="6" max="16384" width="12.28515625" style="149"/>
  </cols>
  <sheetData>
    <row r="1" spans="1:20" s="24" customFormat="1" ht="42.75" customHeight="1">
      <c r="A1" s="451" t="s">
        <v>301</v>
      </c>
      <c r="B1" s="451"/>
      <c r="C1" s="451"/>
      <c r="D1" s="451"/>
      <c r="E1" s="160" t="s">
        <v>569</v>
      </c>
      <c r="F1" s="28"/>
      <c r="G1" s="91"/>
      <c r="H1" s="453"/>
      <c r="I1" s="453"/>
      <c r="J1" s="453"/>
      <c r="K1" s="453"/>
      <c r="L1" s="92"/>
      <c r="M1" s="93"/>
      <c r="N1" s="49"/>
      <c r="O1" s="49"/>
      <c r="P1" s="49"/>
      <c r="Q1" s="49"/>
      <c r="R1" s="49"/>
      <c r="S1" s="49"/>
      <c r="T1" s="49"/>
    </row>
    <row r="2" spans="1:20" s="143" customFormat="1" ht="16.5" customHeight="1">
      <c r="A2" s="146"/>
      <c r="B2" s="146"/>
      <c r="C2" s="146"/>
      <c r="D2" s="146"/>
      <c r="E2" s="146"/>
      <c r="F2" s="147"/>
      <c r="G2" s="147"/>
      <c r="H2" s="147"/>
      <c r="I2" s="144"/>
      <c r="J2" s="145"/>
      <c r="K2" s="145"/>
      <c r="L2" s="145"/>
      <c r="M2" s="145"/>
    </row>
    <row r="3" spans="1:20" ht="57" customHeight="1" thickBot="1">
      <c r="A3" s="474" t="s">
        <v>579</v>
      </c>
      <c r="B3" s="475"/>
      <c r="C3" s="475"/>
      <c r="D3" s="475"/>
      <c r="E3" s="475"/>
      <c r="F3" s="148"/>
      <c r="G3" s="148"/>
      <c r="H3" s="148"/>
    </row>
    <row r="4" spans="1:20" s="150" customFormat="1" ht="6" customHeight="1">
      <c r="A4" s="163"/>
      <c r="B4" s="163"/>
      <c r="C4" s="163"/>
      <c r="D4" s="163"/>
      <c r="E4" s="164"/>
      <c r="G4" s="151"/>
      <c r="H4" s="151"/>
      <c r="I4" s="151"/>
      <c r="J4" s="151"/>
      <c r="K4" s="151"/>
      <c r="L4" s="151"/>
    </row>
    <row r="5" spans="1:20" s="150" customFormat="1" ht="26.25" customHeight="1">
      <c r="A5" s="152"/>
      <c r="B5" s="161" t="s">
        <v>283</v>
      </c>
      <c r="C5" s="161"/>
      <c r="D5" s="161"/>
      <c r="E5" s="162" t="s">
        <v>585</v>
      </c>
      <c r="G5" s="151"/>
      <c r="H5" s="151"/>
      <c r="I5" s="153"/>
      <c r="J5" s="153"/>
      <c r="K5" s="153"/>
      <c r="L5" s="151"/>
    </row>
    <row r="6" spans="1:20" s="150" customFormat="1" ht="3" customHeight="1" thickBot="1">
      <c r="A6" s="165"/>
      <c r="B6" s="165"/>
      <c r="C6" s="165"/>
      <c r="D6" s="165"/>
      <c r="E6" s="165"/>
      <c r="G6" s="151"/>
      <c r="H6" s="151"/>
      <c r="I6" s="151"/>
      <c r="J6" s="151"/>
      <c r="K6" s="151"/>
      <c r="L6" s="151"/>
    </row>
    <row r="7" spans="1:20" s="150" customFormat="1" ht="3" customHeight="1" thickBot="1">
      <c r="A7" s="166"/>
      <c r="B7" s="166"/>
      <c r="C7" s="166"/>
      <c r="D7" s="166"/>
      <c r="E7" s="166"/>
      <c r="G7" s="151"/>
      <c r="H7" s="151"/>
      <c r="I7" s="151"/>
      <c r="J7" s="151"/>
      <c r="K7" s="151"/>
      <c r="L7" s="151"/>
    </row>
    <row r="8" spans="1:20" ht="5.0999999999999996" customHeight="1">
      <c r="A8" s="154"/>
      <c r="B8" s="155"/>
      <c r="C8" s="155"/>
      <c r="D8" s="155"/>
      <c r="E8" s="156"/>
    </row>
    <row r="9" spans="1:20" ht="18.75" customHeight="1">
      <c r="A9" s="366" t="s">
        <v>24</v>
      </c>
      <c r="B9" s="157"/>
      <c r="C9" s="157"/>
      <c r="D9" s="157"/>
      <c r="E9" s="304">
        <f>+E10+E12</f>
        <v>670.10567679000008</v>
      </c>
    </row>
    <row r="10" spans="1:20" s="420" customFormat="1" ht="18.75" customHeight="1">
      <c r="A10" s="366"/>
      <c r="B10" s="366" t="s">
        <v>399</v>
      </c>
      <c r="C10" s="417"/>
      <c r="D10" s="418"/>
      <c r="E10" s="419">
        <f>SUM(E11)</f>
        <v>219.71609269000001</v>
      </c>
      <c r="H10" s="421"/>
    </row>
    <row r="11" spans="1:20" ht="18.75" customHeight="1">
      <c r="A11" s="157"/>
      <c r="B11" s="305"/>
      <c r="C11" s="415">
        <v>49</v>
      </c>
      <c r="D11" s="415" t="s">
        <v>432</v>
      </c>
      <c r="E11" s="416">
        <v>219.71609269000001</v>
      </c>
      <c r="H11" s="158"/>
    </row>
    <row r="12" spans="1:20" s="420" customFormat="1" ht="18.75" customHeight="1">
      <c r="A12" s="366"/>
      <c r="B12" s="366" t="s">
        <v>327</v>
      </c>
      <c r="C12" s="417"/>
      <c r="D12" s="418"/>
      <c r="E12" s="419">
        <f>SUM(E13:E18)</f>
        <v>450.38958410000004</v>
      </c>
      <c r="H12" s="421"/>
    </row>
    <row r="13" spans="1:20" ht="18.75" customHeight="1">
      <c r="A13" s="157"/>
      <c r="B13" s="157"/>
      <c r="C13" s="306">
        <v>2</v>
      </c>
      <c r="D13" s="307" t="s">
        <v>27</v>
      </c>
      <c r="E13" s="308">
        <v>4.7099462800000005</v>
      </c>
      <c r="H13" s="158"/>
    </row>
    <row r="14" spans="1:20" ht="18.75" customHeight="1">
      <c r="A14" s="157"/>
      <c r="B14" s="157"/>
      <c r="C14" s="306">
        <v>6</v>
      </c>
      <c r="D14" s="307" t="s">
        <v>287</v>
      </c>
      <c r="E14" s="308">
        <v>12.18252826</v>
      </c>
      <c r="H14" s="158"/>
    </row>
    <row r="15" spans="1:20" ht="18.75" customHeight="1">
      <c r="A15" s="157"/>
      <c r="B15" s="157"/>
      <c r="C15" s="306">
        <v>7</v>
      </c>
      <c r="D15" s="307" t="s">
        <v>288</v>
      </c>
      <c r="E15" s="308">
        <v>73.038883490000003</v>
      </c>
      <c r="H15" s="158"/>
    </row>
    <row r="16" spans="1:20" ht="18.75" customHeight="1">
      <c r="A16" s="157"/>
      <c r="B16" s="157"/>
      <c r="C16" s="306">
        <v>13</v>
      </c>
      <c r="D16" s="307" t="s">
        <v>292</v>
      </c>
      <c r="E16" s="308">
        <v>325.97216807000001</v>
      </c>
      <c r="H16" s="158"/>
    </row>
    <row r="17" spans="1:8" ht="18.75" customHeight="1">
      <c r="A17" s="157"/>
      <c r="B17" s="157"/>
      <c r="C17" s="306">
        <v>27</v>
      </c>
      <c r="D17" s="307" t="s">
        <v>328</v>
      </c>
      <c r="E17" s="308">
        <v>6.7990000000000004E-3</v>
      </c>
      <c r="H17" s="158"/>
    </row>
    <row r="18" spans="1:8" ht="18.75" customHeight="1">
      <c r="A18" s="157"/>
      <c r="B18" s="157"/>
      <c r="C18" s="306">
        <v>36</v>
      </c>
      <c r="D18" s="307" t="s">
        <v>398</v>
      </c>
      <c r="E18" s="308">
        <v>34.479258999999999</v>
      </c>
      <c r="H18" s="158"/>
    </row>
    <row r="19" spans="1:8" ht="4.5" customHeight="1" thickBot="1">
      <c r="A19" s="167"/>
      <c r="B19" s="167"/>
      <c r="C19" s="167"/>
      <c r="D19" s="167"/>
      <c r="E19" s="168"/>
    </row>
    <row r="20" spans="1:8" ht="27.75" customHeight="1">
      <c r="A20" s="476" t="s">
        <v>389</v>
      </c>
      <c r="B20" s="476"/>
      <c r="C20" s="476"/>
      <c r="D20" s="476"/>
      <c r="E20" s="476"/>
    </row>
    <row r="21" spans="1:8" ht="12">
      <c r="A21" s="157"/>
      <c r="B21" s="157"/>
      <c r="C21" s="157"/>
      <c r="D21" s="157"/>
      <c r="E21" s="159"/>
    </row>
    <row r="22" spans="1:8" ht="12">
      <c r="A22" s="157"/>
      <c r="B22" s="157"/>
      <c r="C22" s="157"/>
      <c r="D22" s="157"/>
      <c r="E22" s="159"/>
    </row>
  </sheetData>
  <mergeCells count="4">
    <mergeCell ref="A3:E3"/>
    <mergeCell ref="H1:K1"/>
    <mergeCell ref="A1:D1"/>
    <mergeCell ref="A20:E20"/>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S273"/>
  <sheetViews>
    <sheetView showGridLines="0" topLeftCell="A20" zoomScaleNormal="100" workbookViewId="0">
      <selection activeCell="B32" sqref="B32"/>
    </sheetView>
  </sheetViews>
  <sheetFormatPr baseColWidth="10" defaultColWidth="11.5703125" defaultRowHeight="12.75"/>
  <cols>
    <col min="1" max="1" width="6.28515625" style="7" customWidth="1"/>
    <col min="2" max="2" width="54.42578125" style="7" customWidth="1"/>
    <col min="3" max="3" width="15.85546875" style="7" customWidth="1"/>
    <col min="4" max="4" width="13.5703125" style="7" customWidth="1"/>
    <col min="5" max="5" width="16" style="7" customWidth="1"/>
    <col min="6" max="6" width="14" style="7" customWidth="1"/>
    <col min="7" max="7" width="17.42578125" style="7" customWidth="1"/>
    <col min="8" max="16384" width="11.5703125" style="7"/>
  </cols>
  <sheetData>
    <row r="1" spans="1:19" s="34" customFormat="1" ht="40.5" customHeight="1">
      <c r="A1" s="425" t="s">
        <v>13</v>
      </c>
      <c r="B1" s="425"/>
      <c r="C1" s="425"/>
      <c r="D1" s="425" t="s">
        <v>417</v>
      </c>
      <c r="E1" s="478" t="s">
        <v>569</v>
      </c>
      <c r="F1" s="478"/>
      <c r="G1" s="478"/>
      <c r="P1" s="35"/>
      <c r="S1" s="36"/>
    </row>
    <row r="2" spans="1:19" s="8" customFormat="1">
      <c r="A2" s="7"/>
      <c r="B2" s="7"/>
      <c r="C2" s="7"/>
      <c r="D2" s="7"/>
      <c r="E2" s="7"/>
      <c r="F2" s="7"/>
      <c r="G2" s="7"/>
    </row>
    <row r="3" spans="1:19" s="10" customFormat="1" ht="15.75">
      <c r="A3" s="479" t="s">
        <v>418</v>
      </c>
      <c r="B3" s="479"/>
      <c r="C3" s="479"/>
      <c r="D3" s="479"/>
      <c r="E3" s="479"/>
      <c r="F3" s="479"/>
      <c r="G3" s="479"/>
    </row>
    <row r="4" spans="1:19" s="8" customFormat="1" ht="68.25" customHeight="1" thickBot="1">
      <c r="A4" s="480" t="s">
        <v>580</v>
      </c>
      <c r="B4" s="480"/>
      <c r="C4" s="480"/>
      <c r="D4" s="480"/>
      <c r="E4" s="480"/>
      <c r="F4" s="480"/>
      <c r="G4" s="480"/>
    </row>
    <row r="5" spans="1:19" s="8" customFormat="1" ht="7.5" customHeight="1" thickTop="1">
      <c r="A5" s="285"/>
      <c r="B5" s="285"/>
      <c r="C5" s="285"/>
      <c r="D5" s="285"/>
      <c r="E5" s="285"/>
      <c r="F5" s="285"/>
      <c r="G5" s="285"/>
    </row>
    <row r="6" spans="1:19" s="8" customFormat="1" ht="33.75" customHeight="1">
      <c r="A6" s="481" t="s">
        <v>14</v>
      </c>
      <c r="B6" s="481"/>
      <c r="C6" s="11"/>
      <c r="D6" s="12"/>
      <c r="E6" s="12"/>
      <c r="F6" s="12"/>
      <c r="G6" s="481" t="s">
        <v>419</v>
      </c>
    </row>
    <row r="7" spans="1:19" s="8" customFormat="1" ht="21.75" customHeight="1">
      <c r="A7" s="481"/>
      <c r="B7" s="481"/>
      <c r="C7" s="481" t="s">
        <v>420</v>
      </c>
      <c r="D7" s="484" t="s">
        <v>15</v>
      </c>
      <c r="E7" s="485"/>
      <c r="F7" s="485"/>
      <c r="G7" s="481"/>
    </row>
    <row r="8" spans="1:19" s="8" customFormat="1" ht="30.75" customHeight="1">
      <c r="A8" s="481"/>
      <c r="B8" s="481"/>
      <c r="C8" s="483"/>
      <c r="D8" s="11" t="s">
        <v>16</v>
      </c>
      <c r="E8" s="11" t="s">
        <v>17</v>
      </c>
      <c r="F8" s="11" t="s">
        <v>18</v>
      </c>
      <c r="G8" s="481"/>
    </row>
    <row r="9" spans="1:19" s="8" customFormat="1" ht="17.25" customHeight="1">
      <c r="A9" s="481"/>
      <c r="B9" s="481"/>
      <c r="C9" s="12"/>
      <c r="D9" s="12"/>
      <c r="E9" s="12"/>
      <c r="F9" s="12"/>
      <c r="G9" s="482"/>
    </row>
    <row r="10" spans="1:19" s="8" customFormat="1">
      <c r="A10" s="13"/>
      <c r="B10" s="13"/>
      <c r="C10" s="14" t="s">
        <v>19</v>
      </c>
      <c r="D10" s="14" t="s">
        <v>20</v>
      </c>
      <c r="E10" s="14" t="s">
        <v>21</v>
      </c>
      <c r="F10" s="14" t="s">
        <v>22</v>
      </c>
      <c r="G10" s="14" t="s">
        <v>23</v>
      </c>
    </row>
    <row r="11" spans="1:19" s="8" customFormat="1" ht="7.5" customHeight="1" thickBot="1">
      <c r="A11" s="286"/>
      <c r="B11" s="286"/>
      <c r="C11" s="286"/>
      <c r="D11" s="286"/>
      <c r="E11" s="286"/>
      <c r="F11" s="286"/>
      <c r="G11" s="286"/>
    </row>
    <row r="12" spans="1:19" s="8" customFormat="1" ht="7.5" customHeight="1" thickTop="1" thickBot="1">
      <c r="A12" s="287"/>
      <c r="B12" s="287"/>
      <c r="C12" s="287"/>
      <c r="D12" s="287"/>
      <c r="E12" s="287"/>
      <c r="F12" s="287"/>
      <c r="G12" s="287"/>
    </row>
    <row r="13" spans="1:19" s="15" customFormat="1" ht="25.5" customHeight="1" thickTop="1">
      <c r="A13" s="384" t="s">
        <v>24</v>
      </c>
      <c r="B13" s="384"/>
      <c r="C13" s="385">
        <f>SUM(C14,C16,C29,C36,C45,C47,C64,C77,C84,C114,C154,C156,C160,C166,C175,C181,C190,C195,C197,C199,C201,C205,C215,C217,C243,C245,C247,C258)</f>
        <v>801225.7300000001</v>
      </c>
      <c r="D13" s="385">
        <f>SUM(D14,D16,D29,D36,D45,D47,D64,D77,D84,D114,D154,D156,D160,D166,D175,D181,D190,D195,D197,D199,D201,D205,D215,D217,D243,D245,D247,D258)</f>
        <v>18734.809409550344</v>
      </c>
      <c r="E13" s="385">
        <f t="shared" ref="E13" si="0">SUM(E14,E16,E29,E36,E45,E47,E64,E77,E84,E114,E154,E156,E160,E166,E175,E181,E190,E195,E197,E199,E201,E205,E215,E217,E243,E245,E247,E258)</f>
        <v>612.44893012992668</v>
      </c>
      <c r="F13" s="385">
        <f>SUM(D13:E13)</f>
        <v>19347.258339680269</v>
      </c>
      <c r="G13" s="385">
        <f>F13/C13*100</f>
        <v>2.4147075680757615</v>
      </c>
    </row>
    <row r="14" spans="1:19" s="16" customFormat="1">
      <c r="A14" s="386" t="s">
        <v>25</v>
      </c>
      <c r="B14" s="387" t="s">
        <v>26</v>
      </c>
      <c r="C14" s="388">
        <f>SUM(C15)</f>
        <v>433.79</v>
      </c>
      <c r="D14" s="388">
        <f t="shared" ref="D14:E14" si="1">SUM(D15)</f>
        <v>4.7699999999999996</v>
      </c>
      <c r="E14" s="388">
        <f t="shared" si="1"/>
        <v>0</v>
      </c>
      <c r="F14" s="388">
        <f>SUM(D14:E14)</f>
        <v>4.7699999999999996</v>
      </c>
      <c r="G14" s="385">
        <f>F14/C14*100</f>
        <v>1.099610410567325</v>
      </c>
    </row>
    <row r="15" spans="1:19" s="16" customFormat="1" ht="20.100000000000001" customHeight="1">
      <c r="A15" s="389"/>
      <c r="B15" s="390" t="s">
        <v>27</v>
      </c>
      <c r="C15" s="391">
        <v>433.79</v>
      </c>
      <c r="D15" s="392">
        <v>4.7699999999999996</v>
      </c>
      <c r="E15" s="392"/>
      <c r="F15" s="391">
        <f>SUM(D15:E15)</f>
        <v>4.7699999999999996</v>
      </c>
      <c r="G15" s="393">
        <f t="shared" ref="G15:G78" si="2">F15/C15*100</f>
        <v>1.099610410567325</v>
      </c>
    </row>
    <row r="16" spans="1:19" s="16" customFormat="1" ht="20.100000000000001" customHeight="1">
      <c r="A16" s="386" t="s">
        <v>28</v>
      </c>
      <c r="B16" s="387" t="s">
        <v>29</v>
      </c>
      <c r="C16" s="394">
        <f>SUM(C17:C28)</f>
        <v>3685.2700000000004</v>
      </c>
      <c r="D16" s="394">
        <f t="shared" ref="D16:E16" si="3">SUM(D17:D28)</f>
        <v>24.7</v>
      </c>
      <c r="E16" s="394">
        <f t="shared" si="3"/>
        <v>0</v>
      </c>
      <c r="F16" s="394">
        <f t="shared" ref="F16:F44" si="4">SUM(D16:E16)</f>
        <v>24.7</v>
      </c>
      <c r="G16" s="385">
        <f t="shared" si="2"/>
        <v>0.67023583075324178</v>
      </c>
    </row>
    <row r="17" spans="1:7" s="16" customFormat="1" ht="20.100000000000001" customHeight="1">
      <c r="A17" s="389"/>
      <c r="B17" s="395" t="s">
        <v>30</v>
      </c>
      <c r="C17" s="391">
        <v>1504.09</v>
      </c>
      <c r="D17" s="392">
        <v>13.64</v>
      </c>
      <c r="E17" s="392"/>
      <c r="F17" s="396">
        <f t="shared" si="4"/>
        <v>13.64</v>
      </c>
      <c r="G17" s="393">
        <f t="shared" si="2"/>
        <v>0.90686062669122192</v>
      </c>
    </row>
    <row r="18" spans="1:7" s="16" customFormat="1" ht="20.100000000000001" customHeight="1">
      <c r="A18" s="397"/>
      <c r="B18" s="397" t="s">
        <v>31</v>
      </c>
      <c r="C18" s="391">
        <v>27.23</v>
      </c>
      <c r="D18" s="392">
        <v>0.23</v>
      </c>
      <c r="E18" s="392"/>
      <c r="F18" s="396">
        <f t="shared" si="4"/>
        <v>0.23</v>
      </c>
      <c r="G18" s="393">
        <f t="shared" si="2"/>
        <v>0.84465662871832536</v>
      </c>
    </row>
    <row r="19" spans="1:7" s="16" customFormat="1" ht="20.100000000000001" customHeight="1">
      <c r="A19" s="389"/>
      <c r="B19" s="397" t="s">
        <v>33</v>
      </c>
      <c r="C19" s="391">
        <v>328.44</v>
      </c>
      <c r="D19" s="392">
        <v>0.14000000000000001</v>
      </c>
      <c r="E19" s="392"/>
      <c r="F19" s="396">
        <f t="shared" si="4"/>
        <v>0.14000000000000001</v>
      </c>
      <c r="G19" s="393">
        <f t="shared" si="2"/>
        <v>4.2625745950554142E-2</v>
      </c>
    </row>
    <row r="20" spans="1:7" s="16" customFormat="1" ht="20.100000000000001" customHeight="1">
      <c r="A20" s="389"/>
      <c r="B20" s="397" t="s">
        <v>34</v>
      </c>
      <c r="C20" s="391">
        <v>45.55</v>
      </c>
      <c r="D20" s="392">
        <v>5.31</v>
      </c>
      <c r="E20" s="392"/>
      <c r="F20" s="396">
        <f t="shared" si="4"/>
        <v>5.31</v>
      </c>
      <c r="G20" s="393">
        <f t="shared" si="2"/>
        <v>11.657519209659714</v>
      </c>
    </row>
    <row r="21" spans="1:7" s="16" customFormat="1" ht="20.100000000000001" customHeight="1">
      <c r="A21" s="389"/>
      <c r="B21" s="397" t="s">
        <v>36</v>
      </c>
      <c r="C21" s="391">
        <v>1487.03</v>
      </c>
      <c r="D21" s="392">
        <v>0.55000000000000004</v>
      </c>
      <c r="E21" s="392"/>
      <c r="F21" s="396">
        <f t="shared" si="4"/>
        <v>0.55000000000000004</v>
      </c>
      <c r="G21" s="393">
        <f t="shared" si="2"/>
        <v>3.6986476399265653E-2</v>
      </c>
    </row>
    <row r="22" spans="1:7" s="16" customFormat="1" ht="20.100000000000001" customHeight="1">
      <c r="A22" s="398"/>
      <c r="B22" s="399" t="s">
        <v>37</v>
      </c>
      <c r="C22" s="391">
        <v>29.32</v>
      </c>
      <c r="D22" s="400">
        <v>4.5599999999999996</v>
      </c>
      <c r="E22" s="400"/>
      <c r="F22" s="401">
        <f t="shared" si="4"/>
        <v>4.5599999999999996</v>
      </c>
      <c r="G22" s="402">
        <f t="shared" si="2"/>
        <v>15.552523874488402</v>
      </c>
    </row>
    <row r="23" spans="1:7" s="16" customFormat="1" ht="20.100000000000001" customHeight="1">
      <c r="A23" s="398"/>
      <c r="B23" s="399" t="s">
        <v>402</v>
      </c>
      <c r="C23" s="391">
        <v>35.58</v>
      </c>
      <c r="D23" s="400">
        <v>0.25</v>
      </c>
      <c r="E23" s="400"/>
      <c r="F23" s="401">
        <f t="shared" si="4"/>
        <v>0.25</v>
      </c>
      <c r="G23" s="402">
        <f t="shared" si="2"/>
        <v>0.70264193367060146</v>
      </c>
    </row>
    <row r="24" spans="1:7" s="16" customFormat="1" ht="20.100000000000001" customHeight="1">
      <c r="A24" s="398"/>
      <c r="B24" s="399" t="s">
        <v>38</v>
      </c>
      <c r="C24" s="391">
        <v>24.19</v>
      </c>
      <c r="D24" s="400">
        <v>0.02</v>
      </c>
      <c r="E24" s="400"/>
      <c r="F24" s="401">
        <f t="shared" si="4"/>
        <v>0.02</v>
      </c>
      <c r="G24" s="402">
        <f t="shared" si="2"/>
        <v>8.2678792889623806E-2</v>
      </c>
    </row>
    <row r="25" spans="1:7" s="16" customFormat="1" ht="20.100000000000001" customHeight="1">
      <c r="A25" s="398"/>
      <c r="B25" s="399" t="s">
        <v>40</v>
      </c>
      <c r="C25" s="391">
        <v>56.4</v>
      </c>
      <c r="D25" s="400">
        <v>0</v>
      </c>
      <c r="E25" s="400"/>
      <c r="F25" s="401">
        <f t="shared" si="4"/>
        <v>0</v>
      </c>
      <c r="G25" s="402">
        <f t="shared" si="2"/>
        <v>0</v>
      </c>
    </row>
    <row r="26" spans="1:7" s="16" customFormat="1" ht="20.100000000000001" customHeight="1">
      <c r="A26" s="398"/>
      <c r="B26" s="399" t="s">
        <v>41</v>
      </c>
      <c r="C26" s="391">
        <v>31.84</v>
      </c>
      <c r="D26" s="400">
        <v>0</v>
      </c>
      <c r="E26" s="400"/>
      <c r="F26" s="401">
        <f t="shared" si="4"/>
        <v>0</v>
      </c>
      <c r="G26" s="402">
        <f t="shared" si="2"/>
        <v>0</v>
      </c>
    </row>
    <row r="27" spans="1:7" s="16" customFormat="1" ht="20.100000000000001" customHeight="1">
      <c r="A27" s="398"/>
      <c r="B27" s="399" t="s">
        <v>339</v>
      </c>
      <c r="C27" s="391">
        <v>52.93</v>
      </c>
      <c r="D27" s="400">
        <v>0</v>
      </c>
      <c r="E27" s="400"/>
      <c r="F27" s="401">
        <f t="shared" si="4"/>
        <v>0</v>
      </c>
      <c r="G27" s="402">
        <f t="shared" si="2"/>
        <v>0</v>
      </c>
    </row>
    <row r="28" spans="1:7" s="16" customFormat="1" ht="20.100000000000001" customHeight="1">
      <c r="A28" s="398"/>
      <c r="B28" s="399" t="s">
        <v>44</v>
      </c>
      <c r="C28" s="391">
        <v>62.67</v>
      </c>
      <c r="D28" s="400">
        <v>0</v>
      </c>
      <c r="E28" s="400"/>
      <c r="F28" s="401">
        <f t="shared" si="4"/>
        <v>0</v>
      </c>
      <c r="G28" s="402">
        <f t="shared" si="2"/>
        <v>0</v>
      </c>
    </row>
    <row r="29" spans="1:7" s="16" customFormat="1" ht="20.100000000000001" customHeight="1">
      <c r="A29" s="386" t="s">
        <v>45</v>
      </c>
      <c r="B29" s="387" t="s">
        <v>46</v>
      </c>
      <c r="C29" s="394">
        <f>SUM(C30:C35)</f>
        <v>5166.1600000000017</v>
      </c>
      <c r="D29" s="394">
        <f t="shared" ref="D29:E29" si="5">SUM(D30:D35)</f>
        <v>16.27</v>
      </c>
      <c r="E29" s="394">
        <f t="shared" si="5"/>
        <v>0</v>
      </c>
      <c r="F29" s="394">
        <f t="shared" si="4"/>
        <v>16.27</v>
      </c>
      <c r="G29" s="385">
        <f t="shared" si="2"/>
        <v>0.31493410966752855</v>
      </c>
    </row>
    <row r="30" spans="1:7" s="16" customFormat="1" ht="20.100000000000001" customHeight="1">
      <c r="A30" s="389"/>
      <c r="B30" s="403" t="s">
        <v>47</v>
      </c>
      <c r="C30" s="391">
        <v>5046.43</v>
      </c>
      <c r="D30" s="392">
        <v>14.1</v>
      </c>
      <c r="E30" s="392"/>
      <c r="F30" s="396">
        <f t="shared" si="4"/>
        <v>14.1</v>
      </c>
      <c r="G30" s="393">
        <f t="shared" si="2"/>
        <v>0.27940544107418508</v>
      </c>
    </row>
    <row r="31" spans="1:7" s="16" customFormat="1" ht="20.100000000000001" customHeight="1">
      <c r="A31" s="389"/>
      <c r="B31" s="403" t="s">
        <v>48</v>
      </c>
      <c r="C31" s="391">
        <v>17.34</v>
      </c>
      <c r="D31" s="392">
        <v>0.38</v>
      </c>
      <c r="E31" s="392"/>
      <c r="F31" s="396">
        <f t="shared" si="4"/>
        <v>0.38</v>
      </c>
      <c r="G31" s="393">
        <f t="shared" si="2"/>
        <v>2.1914648212226067</v>
      </c>
    </row>
    <row r="32" spans="1:7" s="16" customFormat="1" ht="20.100000000000001" customHeight="1">
      <c r="A32" s="389"/>
      <c r="B32" s="403" t="s">
        <v>678</v>
      </c>
      <c r="C32" s="391">
        <v>8.18</v>
      </c>
      <c r="D32" s="392">
        <v>0.1</v>
      </c>
      <c r="E32" s="392"/>
      <c r="F32" s="396">
        <f t="shared" si="4"/>
        <v>0.1</v>
      </c>
      <c r="G32" s="393">
        <f t="shared" si="2"/>
        <v>1.2224938875305624</v>
      </c>
    </row>
    <row r="33" spans="1:7" s="16" customFormat="1" ht="20.100000000000001" customHeight="1">
      <c r="A33" s="389"/>
      <c r="B33" s="403" t="s">
        <v>50</v>
      </c>
      <c r="C33" s="391">
        <v>11.47</v>
      </c>
      <c r="D33" s="392">
        <v>0.27</v>
      </c>
      <c r="E33" s="392"/>
      <c r="F33" s="396">
        <f t="shared" si="4"/>
        <v>0.27</v>
      </c>
      <c r="G33" s="393">
        <f t="shared" si="2"/>
        <v>2.3539668700959022</v>
      </c>
    </row>
    <row r="34" spans="1:7" s="16" customFormat="1" ht="20.100000000000001" customHeight="1">
      <c r="A34" s="389"/>
      <c r="B34" s="403" t="s">
        <v>51</v>
      </c>
      <c r="C34" s="391">
        <v>15.56</v>
      </c>
      <c r="D34" s="392">
        <v>0.23</v>
      </c>
      <c r="E34" s="392"/>
      <c r="F34" s="396">
        <f t="shared" si="4"/>
        <v>0.23</v>
      </c>
      <c r="G34" s="393">
        <f t="shared" si="2"/>
        <v>1.4781491002570695</v>
      </c>
    </row>
    <row r="35" spans="1:7" s="16" customFormat="1" ht="20.100000000000001" customHeight="1">
      <c r="A35" s="389"/>
      <c r="B35" s="403" t="s">
        <v>52</v>
      </c>
      <c r="C35" s="391">
        <v>67.180000000000007</v>
      </c>
      <c r="D35" s="392">
        <v>1.19</v>
      </c>
      <c r="E35" s="392"/>
      <c r="F35" s="396">
        <f t="shared" si="4"/>
        <v>1.19</v>
      </c>
      <c r="G35" s="393">
        <f t="shared" si="2"/>
        <v>1.7713605239654657</v>
      </c>
    </row>
    <row r="36" spans="1:7" s="16" customFormat="1" ht="20.100000000000001" customHeight="1">
      <c r="A36" s="386" t="s">
        <v>53</v>
      </c>
      <c r="B36" s="387" t="s">
        <v>54</v>
      </c>
      <c r="C36" s="394">
        <f>SUM(C37:C44)</f>
        <v>16210.42</v>
      </c>
      <c r="D36" s="394">
        <f>SUM(D37:D44)</f>
        <v>142.66999999999999</v>
      </c>
      <c r="E36" s="394">
        <f>SUM(E37:E44)</f>
        <v>0</v>
      </c>
      <c r="F36" s="394">
        <f t="shared" si="4"/>
        <v>142.66999999999999</v>
      </c>
      <c r="G36" s="385">
        <f t="shared" si="2"/>
        <v>0.88011291502626077</v>
      </c>
    </row>
    <row r="37" spans="1:7" s="16" customFormat="1" ht="20.100000000000001" customHeight="1">
      <c r="A37" s="404"/>
      <c r="B37" s="393" t="s">
        <v>55</v>
      </c>
      <c r="C37" s="405">
        <v>2404.61</v>
      </c>
      <c r="D37" s="406">
        <v>25.66</v>
      </c>
      <c r="E37" s="406"/>
      <c r="F37" s="396">
        <f t="shared" si="4"/>
        <v>25.66</v>
      </c>
      <c r="G37" s="393">
        <f t="shared" si="2"/>
        <v>1.0671169129297473</v>
      </c>
    </row>
    <row r="38" spans="1:7" s="16" customFormat="1" ht="20.100000000000001" customHeight="1">
      <c r="A38" s="404"/>
      <c r="B38" s="393" t="s">
        <v>56</v>
      </c>
      <c r="C38" s="405">
        <v>106.77</v>
      </c>
      <c r="D38" s="406">
        <v>0</v>
      </c>
      <c r="E38" s="406"/>
      <c r="F38" s="396">
        <f t="shared" si="4"/>
        <v>0</v>
      </c>
      <c r="G38" s="393">
        <f t="shared" si="2"/>
        <v>0</v>
      </c>
    </row>
    <row r="39" spans="1:7" s="16" customFormat="1" ht="20.100000000000001" customHeight="1">
      <c r="A39" s="404"/>
      <c r="B39" s="393" t="s">
        <v>57</v>
      </c>
      <c r="C39" s="405">
        <v>1351.3</v>
      </c>
      <c r="D39" s="406">
        <v>7.09</v>
      </c>
      <c r="E39" s="406"/>
      <c r="F39" s="396">
        <f t="shared" si="4"/>
        <v>7.09</v>
      </c>
      <c r="G39" s="393">
        <f t="shared" si="2"/>
        <v>0.52467993783763789</v>
      </c>
    </row>
    <row r="40" spans="1:7" s="16" customFormat="1" ht="20.100000000000001" customHeight="1">
      <c r="A40" s="404"/>
      <c r="B40" s="393" t="s">
        <v>58</v>
      </c>
      <c r="C40" s="405">
        <v>201.16</v>
      </c>
      <c r="D40" s="406">
        <v>1.46</v>
      </c>
      <c r="E40" s="406"/>
      <c r="F40" s="396">
        <f t="shared" si="4"/>
        <v>1.46</v>
      </c>
      <c r="G40" s="393">
        <f t="shared" si="2"/>
        <v>0.72579041558958035</v>
      </c>
    </row>
    <row r="41" spans="1:7" s="16" customFormat="1" ht="20.100000000000001" customHeight="1">
      <c r="A41" s="404"/>
      <c r="B41" s="393" t="s">
        <v>59</v>
      </c>
      <c r="C41" s="405">
        <v>174.41</v>
      </c>
      <c r="D41" s="406">
        <v>1.39</v>
      </c>
      <c r="E41" s="406"/>
      <c r="F41" s="396">
        <f t="shared" si="4"/>
        <v>1.39</v>
      </c>
      <c r="G41" s="393">
        <f t="shared" si="2"/>
        <v>0.79697265065076539</v>
      </c>
    </row>
    <row r="42" spans="1:7" s="16" customFormat="1" ht="20.100000000000001" customHeight="1">
      <c r="A42" s="404"/>
      <c r="B42" s="393" t="s">
        <v>60</v>
      </c>
      <c r="C42" s="405">
        <v>10977</v>
      </c>
      <c r="D42" s="406">
        <v>101.93</v>
      </c>
      <c r="E42" s="406"/>
      <c r="F42" s="396">
        <f t="shared" si="4"/>
        <v>101.93</v>
      </c>
      <c r="G42" s="393">
        <f t="shared" si="2"/>
        <v>0.92857793568370228</v>
      </c>
    </row>
    <row r="43" spans="1:7" s="16" customFormat="1" ht="20.100000000000001" customHeight="1">
      <c r="A43" s="404"/>
      <c r="B43" s="393" t="s">
        <v>61</v>
      </c>
      <c r="C43" s="405">
        <v>442.14</v>
      </c>
      <c r="D43" s="406">
        <v>0</v>
      </c>
      <c r="E43" s="406"/>
      <c r="F43" s="396">
        <f t="shared" si="4"/>
        <v>0</v>
      </c>
      <c r="G43" s="393">
        <f t="shared" si="2"/>
        <v>0</v>
      </c>
    </row>
    <row r="44" spans="1:7" s="16" customFormat="1" ht="20.100000000000001" customHeight="1">
      <c r="A44" s="404"/>
      <c r="B44" s="393" t="s">
        <v>403</v>
      </c>
      <c r="C44" s="405">
        <v>553.03</v>
      </c>
      <c r="D44" s="406">
        <v>5.14</v>
      </c>
      <c r="E44" s="406"/>
      <c r="F44" s="396">
        <f t="shared" si="4"/>
        <v>5.14</v>
      </c>
      <c r="G44" s="393">
        <f t="shared" si="2"/>
        <v>0.92942516680831067</v>
      </c>
    </row>
    <row r="45" spans="1:7" s="16" customFormat="1" ht="20.100000000000001" customHeight="1">
      <c r="A45" s="386" t="s">
        <v>62</v>
      </c>
      <c r="B45" s="387" t="s">
        <v>63</v>
      </c>
      <c r="C45" s="394">
        <f>SUM(C46)</f>
        <v>60241.64</v>
      </c>
      <c r="D45" s="394">
        <f t="shared" ref="D45:E45" si="6">SUM(D46)</f>
        <v>1012.04</v>
      </c>
      <c r="E45" s="394">
        <f t="shared" si="6"/>
        <v>0</v>
      </c>
      <c r="F45" s="394">
        <f>SUM(D45:E45)</f>
        <v>1012.04</v>
      </c>
      <c r="G45" s="385">
        <f t="shared" si="2"/>
        <v>1.6799675440442856</v>
      </c>
    </row>
    <row r="46" spans="1:7" s="16" customFormat="1" ht="20.100000000000001" customHeight="1">
      <c r="A46" s="389"/>
      <c r="B46" s="395" t="s">
        <v>64</v>
      </c>
      <c r="C46" s="407">
        <v>60241.64</v>
      </c>
      <c r="D46" s="408">
        <v>1012.04</v>
      </c>
      <c r="E46" s="408"/>
      <c r="F46" s="396">
        <f>SUM(D46:E46)</f>
        <v>1012.04</v>
      </c>
      <c r="G46" s="393">
        <f t="shared" si="2"/>
        <v>1.6799675440442856</v>
      </c>
    </row>
    <row r="47" spans="1:7" s="16" customFormat="1" ht="20.100000000000001" customHeight="1">
      <c r="A47" s="386" t="s">
        <v>65</v>
      </c>
      <c r="B47" s="387" t="s">
        <v>356</v>
      </c>
      <c r="C47" s="394">
        <f>SUM(C48:C63)</f>
        <v>7861.88</v>
      </c>
      <c r="D47" s="394">
        <f t="shared" ref="D47:E47" si="7">SUM(D48:D63)</f>
        <v>165.25201349</v>
      </c>
      <c r="E47" s="394">
        <f t="shared" si="7"/>
        <v>4.1830478984848485</v>
      </c>
      <c r="F47" s="394">
        <f t="shared" ref="F47:F111" si="8">SUM(D47:E47)</f>
        <v>169.43506138848485</v>
      </c>
      <c r="G47" s="385">
        <f t="shared" si="2"/>
        <v>2.1551468782083272</v>
      </c>
    </row>
    <row r="48" spans="1:7" s="16" customFormat="1" ht="20.100000000000001" customHeight="1">
      <c r="A48" s="404"/>
      <c r="B48" s="393" t="s">
        <v>357</v>
      </c>
      <c r="C48" s="405">
        <v>2898.85</v>
      </c>
      <c r="D48" s="406">
        <v>82.05761536</v>
      </c>
      <c r="E48" s="406">
        <v>0</v>
      </c>
      <c r="F48" s="396">
        <f t="shared" si="8"/>
        <v>82.05761536</v>
      </c>
      <c r="G48" s="393">
        <f t="shared" si="2"/>
        <v>2.8306954606136916</v>
      </c>
    </row>
    <row r="49" spans="1:7" s="16" customFormat="1" ht="20.100000000000001" customHeight="1">
      <c r="A49" s="404"/>
      <c r="B49" s="393" t="s">
        <v>66</v>
      </c>
      <c r="C49" s="405">
        <v>617.91</v>
      </c>
      <c r="D49" s="406">
        <v>4.087860899999999</v>
      </c>
      <c r="E49" s="406">
        <v>0</v>
      </c>
      <c r="F49" s="396">
        <f t="shared" si="8"/>
        <v>4.087860899999999</v>
      </c>
      <c r="G49" s="393">
        <f t="shared" si="2"/>
        <v>0.6615625091032673</v>
      </c>
    </row>
    <row r="50" spans="1:7" s="16" customFormat="1" ht="20.100000000000001" customHeight="1">
      <c r="A50" s="404"/>
      <c r="B50" s="393" t="s">
        <v>67</v>
      </c>
      <c r="C50" s="405">
        <v>22.2</v>
      </c>
      <c r="D50" s="406">
        <v>0.13271949000000002</v>
      </c>
      <c r="E50" s="406">
        <v>0</v>
      </c>
      <c r="F50" s="396">
        <f t="shared" si="8"/>
        <v>0.13271949000000002</v>
      </c>
      <c r="G50" s="393">
        <f t="shared" si="2"/>
        <v>0.59783554054054067</v>
      </c>
    </row>
    <row r="51" spans="1:7" s="16" customFormat="1" ht="20.100000000000001" customHeight="1">
      <c r="A51" s="404"/>
      <c r="B51" s="393" t="s">
        <v>68</v>
      </c>
      <c r="C51" s="405">
        <v>65.2</v>
      </c>
      <c r="D51" s="406">
        <v>1.87823666</v>
      </c>
      <c r="E51" s="406">
        <v>8.7797180909090888E-2</v>
      </c>
      <c r="F51" s="396">
        <f t="shared" si="8"/>
        <v>1.9660338409090909</v>
      </c>
      <c r="G51" s="393">
        <f t="shared" si="2"/>
        <v>3.0153893265476852</v>
      </c>
    </row>
    <row r="52" spans="1:7" s="16" customFormat="1" ht="20.100000000000001" customHeight="1">
      <c r="A52" s="404"/>
      <c r="B52" s="393" t="s">
        <v>69</v>
      </c>
      <c r="C52" s="405">
        <v>145.9</v>
      </c>
      <c r="D52" s="406">
        <v>1.9683579499999997</v>
      </c>
      <c r="E52" s="406">
        <v>0</v>
      </c>
      <c r="F52" s="396">
        <f t="shared" si="8"/>
        <v>1.9683579499999997</v>
      </c>
      <c r="G52" s="393">
        <f t="shared" si="2"/>
        <v>1.3491144276901985</v>
      </c>
    </row>
    <row r="53" spans="1:7" s="16" customFormat="1" ht="20.100000000000001" customHeight="1">
      <c r="A53" s="404"/>
      <c r="B53" s="393" t="s">
        <v>70</v>
      </c>
      <c r="C53" s="405">
        <v>33.86</v>
      </c>
      <c r="D53" s="406">
        <v>0.67045684000000005</v>
      </c>
      <c r="E53" s="406">
        <v>0</v>
      </c>
      <c r="F53" s="396">
        <f t="shared" si="8"/>
        <v>0.67045684000000005</v>
      </c>
      <c r="G53" s="393">
        <f t="shared" si="2"/>
        <v>1.980085174246899</v>
      </c>
    </row>
    <row r="54" spans="1:7" s="16" customFormat="1" ht="20.100000000000001" customHeight="1">
      <c r="A54" s="404"/>
      <c r="B54" s="393" t="s">
        <v>71</v>
      </c>
      <c r="C54" s="405">
        <v>252.99</v>
      </c>
      <c r="D54" s="406">
        <v>4.19469432</v>
      </c>
      <c r="E54" s="406">
        <v>0</v>
      </c>
      <c r="F54" s="396">
        <f t="shared" si="8"/>
        <v>4.19469432</v>
      </c>
      <c r="G54" s="393">
        <f t="shared" si="2"/>
        <v>1.6580474801375547</v>
      </c>
    </row>
    <row r="55" spans="1:7" s="16" customFormat="1" ht="20.100000000000001" customHeight="1">
      <c r="A55" s="404"/>
      <c r="B55" s="393" t="s">
        <v>72</v>
      </c>
      <c r="C55" s="405">
        <v>1613.74</v>
      </c>
      <c r="D55" s="406">
        <v>40.56859196000002</v>
      </c>
      <c r="E55" s="406">
        <v>2.084656213030303</v>
      </c>
      <c r="F55" s="396">
        <f t="shared" si="8"/>
        <v>42.65324817303032</v>
      </c>
      <c r="G55" s="393">
        <f t="shared" si="2"/>
        <v>2.6431301308160124</v>
      </c>
    </row>
    <row r="56" spans="1:7" s="16" customFormat="1" ht="20.100000000000001" customHeight="1">
      <c r="A56" s="404"/>
      <c r="B56" s="393" t="s">
        <v>73</v>
      </c>
      <c r="C56" s="405">
        <v>7.88</v>
      </c>
      <c r="D56" s="406">
        <v>9.5999999999999992E-3</v>
      </c>
      <c r="E56" s="406">
        <v>0</v>
      </c>
      <c r="F56" s="396">
        <f t="shared" si="8"/>
        <v>9.5999999999999992E-3</v>
      </c>
      <c r="G56" s="393">
        <f t="shared" si="2"/>
        <v>0.12182741116751269</v>
      </c>
    </row>
    <row r="57" spans="1:7" s="16" customFormat="1" ht="20.100000000000001" customHeight="1">
      <c r="A57" s="404"/>
      <c r="B57" s="393" t="s">
        <v>74</v>
      </c>
      <c r="C57" s="405">
        <v>221.12</v>
      </c>
      <c r="D57" s="406">
        <v>2.7243842700000003</v>
      </c>
      <c r="E57" s="406">
        <v>0</v>
      </c>
      <c r="F57" s="396">
        <f t="shared" si="8"/>
        <v>2.7243842700000003</v>
      </c>
      <c r="G57" s="393">
        <f t="shared" si="2"/>
        <v>1.2320840584298121</v>
      </c>
    </row>
    <row r="58" spans="1:7" s="16" customFormat="1" ht="20.100000000000001" customHeight="1">
      <c r="A58" s="404"/>
      <c r="B58" s="393" t="s">
        <v>75</v>
      </c>
      <c r="C58" s="405">
        <v>5.66</v>
      </c>
      <c r="D58" s="406">
        <v>0</v>
      </c>
      <c r="E58" s="406">
        <v>0</v>
      </c>
      <c r="F58" s="396">
        <f t="shared" si="8"/>
        <v>0</v>
      </c>
      <c r="G58" s="393">
        <f t="shared" si="2"/>
        <v>0</v>
      </c>
    </row>
    <row r="59" spans="1:7" s="16" customFormat="1" ht="20.100000000000001" customHeight="1">
      <c r="A59" s="404"/>
      <c r="B59" s="393" t="s">
        <v>76</v>
      </c>
      <c r="C59" s="405">
        <v>22.21</v>
      </c>
      <c r="D59" s="406">
        <v>0.13750750999999989</v>
      </c>
      <c r="E59" s="406">
        <v>0</v>
      </c>
      <c r="F59" s="396">
        <f t="shared" si="8"/>
        <v>0.13750750999999989</v>
      </c>
      <c r="G59" s="393">
        <f t="shared" si="2"/>
        <v>0.6191243133723543</v>
      </c>
    </row>
    <row r="60" spans="1:7" s="16" customFormat="1" ht="20.100000000000001" customHeight="1">
      <c r="A60" s="404"/>
      <c r="B60" s="393" t="s">
        <v>77</v>
      </c>
      <c r="C60" s="405">
        <v>780.26</v>
      </c>
      <c r="D60" s="406">
        <v>18.95895681999999</v>
      </c>
      <c r="E60" s="406">
        <v>1.8115213400000001</v>
      </c>
      <c r="F60" s="396">
        <f t="shared" si="8"/>
        <v>20.770478159999989</v>
      </c>
      <c r="G60" s="393">
        <f t="shared" si="2"/>
        <v>2.6619944838899841</v>
      </c>
    </row>
    <row r="61" spans="1:7" s="16" customFormat="1" ht="20.100000000000001" customHeight="1">
      <c r="A61" s="404"/>
      <c r="B61" s="393" t="s">
        <v>78</v>
      </c>
      <c r="C61" s="405">
        <v>44.31</v>
      </c>
      <c r="D61" s="406">
        <v>0.36233097999999997</v>
      </c>
      <c r="E61" s="406">
        <v>0</v>
      </c>
      <c r="F61" s="396">
        <f t="shared" si="8"/>
        <v>0.36233097999999997</v>
      </c>
      <c r="G61" s="393">
        <f t="shared" si="2"/>
        <v>0.81771830286617009</v>
      </c>
    </row>
    <row r="62" spans="1:7" s="16" customFormat="1" ht="20.100000000000001" customHeight="1">
      <c r="A62" s="404"/>
      <c r="B62" s="393" t="s">
        <v>79</v>
      </c>
      <c r="C62" s="405">
        <v>980.62</v>
      </c>
      <c r="D62" s="406">
        <v>4.2254463600000003</v>
      </c>
      <c r="E62" s="406">
        <v>0</v>
      </c>
      <c r="F62" s="396">
        <f t="shared" si="8"/>
        <v>4.2254463600000003</v>
      </c>
      <c r="G62" s="393">
        <f>F62/C62*100</f>
        <v>0.43089538863168203</v>
      </c>
    </row>
    <row r="63" spans="1:7" s="16" customFormat="1" ht="20.100000000000001" customHeight="1">
      <c r="A63" s="404"/>
      <c r="B63" s="393" t="s">
        <v>80</v>
      </c>
      <c r="C63" s="405">
        <v>149.16999999999999</v>
      </c>
      <c r="D63" s="406">
        <v>3.2752540699999995</v>
      </c>
      <c r="E63" s="406">
        <v>0.19907316454545457</v>
      </c>
      <c r="F63" s="396">
        <f t="shared" si="8"/>
        <v>3.4743272345454539</v>
      </c>
      <c r="G63" s="393">
        <f t="shared" si="2"/>
        <v>2.3291058755416332</v>
      </c>
    </row>
    <row r="64" spans="1:7" s="16" customFormat="1" ht="20.100000000000001" customHeight="1">
      <c r="A64" s="386" t="s">
        <v>81</v>
      </c>
      <c r="B64" s="387" t="s">
        <v>82</v>
      </c>
      <c r="C64" s="394">
        <f>SUM(C65:C76)</f>
        <v>8148.7300000000014</v>
      </c>
      <c r="D64" s="394">
        <f t="shared" ref="D64:E64" si="9">SUM(D65:D76)</f>
        <v>249.67355308999998</v>
      </c>
      <c r="E64" s="394">
        <f t="shared" si="9"/>
        <v>0</v>
      </c>
      <c r="F64" s="394">
        <f t="shared" si="8"/>
        <v>249.67355308999998</v>
      </c>
      <c r="G64" s="385">
        <f t="shared" si="2"/>
        <v>3.0639566299288346</v>
      </c>
    </row>
    <row r="65" spans="1:7" s="16" customFormat="1" ht="20.100000000000001" customHeight="1">
      <c r="A65" s="404"/>
      <c r="B65" s="393" t="s">
        <v>83</v>
      </c>
      <c r="C65" s="405">
        <v>4614.41</v>
      </c>
      <c r="D65" s="406">
        <v>108.80255326999999</v>
      </c>
      <c r="E65" s="406">
        <v>0</v>
      </c>
      <c r="F65" s="396">
        <f t="shared" si="8"/>
        <v>108.80255326999999</v>
      </c>
      <c r="G65" s="393">
        <f t="shared" si="2"/>
        <v>2.3578865612288462</v>
      </c>
    </row>
    <row r="66" spans="1:7" s="16" customFormat="1" ht="20.100000000000001" customHeight="1">
      <c r="A66" s="404"/>
      <c r="B66" s="393" t="s">
        <v>84</v>
      </c>
      <c r="C66" s="405">
        <v>90.7</v>
      </c>
      <c r="D66" s="406">
        <v>1.6251610399999998</v>
      </c>
      <c r="E66" s="406">
        <v>0</v>
      </c>
      <c r="F66" s="396">
        <f t="shared" si="8"/>
        <v>1.6251610399999998</v>
      </c>
      <c r="G66" s="393">
        <f t="shared" si="2"/>
        <v>1.791798280044101</v>
      </c>
    </row>
    <row r="67" spans="1:7" s="16" customFormat="1" ht="20.100000000000001" customHeight="1">
      <c r="A67" s="404"/>
      <c r="B67" s="393" t="s">
        <v>85</v>
      </c>
      <c r="C67" s="405">
        <v>2459.67</v>
      </c>
      <c r="D67" s="406">
        <v>70.831350659999998</v>
      </c>
      <c r="E67" s="406">
        <v>0</v>
      </c>
      <c r="F67" s="396">
        <f t="shared" si="8"/>
        <v>70.831350659999998</v>
      </c>
      <c r="G67" s="393">
        <f t="shared" si="2"/>
        <v>2.8797095000548851</v>
      </c>
    </row>
    <row r="68" spans="1:7" s="16" customFormat="1" ht="20.100000000000001" customHeight="1">
      <c r="A68" s="404"/>
      <c r="B68" s="393" t="s">
        <v>86</v>
      </c>
      <c r="C68" s="405">
        <v>15.77</v>
      </c>
      <c r="D68" s="406">
        <v>0</v>
      </c>
      <c r="E68" s="406">
        <v>0</v>
      </c>
      <c r="F68" s="396">
        <f t="shared" si="8"/>
        <v>0</v>
      </c>
      <c r="G68" s="393">
        <f t="shared" si="2"/>
        <v>0</v>
      </c>
    </row>
    <row r="69" spans="1:7" s="16" customFormat="1" ht="20.100000000000001" customHeight="1">
      <c r="A69" s="404"/>
      <c r="B69" s="393" t="s">
        <v>394</v>
      </c>
      <c r="C69" s="405">
        <v>232.91</v>
      </c>
      <c r="D69" s="406">
        <v>0</v>
      </c>
      <c r="E69" s="406">
        <v>0</v>
      </c>
      <c r="F69" s="396">
        <f t="shared" si="8"/>
        <v>0</v>
      </c>
      <c r="G69" s="393">
        <f t="shared" si="2"/>
        <v>0</v>
      </c>
    </row>
    <row r="70" spans="1:7" s="16" customFormat="1" ht="20.100000000000001" customHeight="1">
      <c r="A70" s="404"/>
      <c r="B70" s="393" t="s">
        <v>92</v>
      </c>
      <c r="C70" s="405">
        <v>163.84</v>
      </c>
      <c r="D70" s="406">
        <v>0</v>
      </c>
      <c r="E70" s="406">
        <v>0</v>
      </c>
      <c r="F70" s="396">
        <f t="shared" si="8"/>
        <v>0</v>
      </c>
      <c r="G70" s="393">
        <f t="shared" si="2"/>
        <v>0</v>
      </c>
    </row>
    <row r="71" spans="1:7" s="16" customFormat="1" ht="20.100000000000001" customHeight="1">
      <c r="A71" s="404"/>
      <c r="B71" s="393" t="s">
        <v>87</v>
      </c>
      <c r="C71" s="405">
        <v>11.77</v>
      </c>
      <c r="D71" s="406">
        <v>7.6216679999999995E-2</v>
      </c>
      <c r="E71" s="406">
        <v>0</v>
      </c>
      <c r="F71" s="396">
        <f t="shared" si="8"/>
        <v>7.6216679999999995E-2</v>
      </c>
      <c r="G71" s="393">
        <f t="shared" si="2"/>
        <v>0.64755038232795237</v>
      </c>
    </row>
    <row r="72" spans="1:7" s="16" customFormat="1" ht="20.100000000000001" customHeight="1">
      <c r="A72" s="404"/>
      <c r="B72" s="393" t="s">
        <v>88</v>
      </c>
      <c r="C72" s="405">
        <v>35.869999999999997</v>
      </c>
      <c r="D72" s="406">
        <v>0</v>
      </c>
      <c r="E72" s="406">
        <v>0</v>
      </c>
      <c r="F72" s="396">
        <f t="shared" si="8"/>
        <v>0</v>
      </c>
      <c r="G72" s="393">
        <f t="shared" si="2"/>
        <v>0</v>
      </c>
    </row>
    <row r="73" spans="1:7" s="16" customFormat="1" ht="20.100000000000001" customHeight="1">
      <c r="A73" s="404"/>
      <c r="B73" s="393" t="s">
        <v>89</v>
      </c>
      <c r="C73" s="405">
        <v>59.05</v>
      </c>
      <c r="D73" s="406">
        <v>0</v>
      </c>
      <c r="E73" s="406">
        <v>0</v>
      </c>
      <c r="F73" s="396">
        <f t="shared" si="8"/>
        <v>0</v>
      </c>
      <c r="G73" s="393">
        <f t="shared" si="2"/>
        <v>0</v>
      </c>
    </row>
    <row r="74" spans="1:7" s="16" customFormat="1" ht="20.100000000000001" customHeight="1">
      <c r="A74" s="404"/>
      <c r="B74" s="393" t="s">
        <v>90</v>
      </c>
      <c r="C74" s="405">
        <v>79.22</v>
      </c>
      <c r="D74" s="406">
        <v>1.2209311399999998</v>
      </c>
      <c r="E74" s="406">
        <v>0</v>
      </c>
      <c r="F74" s="396">
        <f t="shared" si="8"/>
        <v>1.2209311399999998</v>
      </c>
      <c r="G74" s="393">
        <f t="shared" si="2"/>
        <v>1.541190532693764</v>
      </c>
    </row>
    <row r="75" spans="1:7" s="16" customFormat="1" ht="20.100000000000001" customHeight="1">
      <c r="A75" s="404"/>
      <c r="B75" s="393" t="s">
        <v>393</v>
      </c>
      <c r="C75" s="405">
        <v>350.75</v>
      </c>
      <c r="D75" s="406">
        <v>67.117340299999995</v>
      </c>
      <c r="E75" s="406">
        <v>0</v>
      </c>
      <c r="F75" s="396">
        <f t="shared" si="8"/>
        <v>67.117340299999995</v>
      </c>
      <c r="G75" s="393">
        <f t="shared" si="2"/>
        <v>19.13537856022808</v>
      </c>
    </row>
    <row r="76" spans="1:7" s="16" customFormat="1" ht="20.100000000000001" customHeight="1">
      <c r="A76" s="404"/>
      <c r="B76" s="393" t="s">
        <v>91</v>
      </c>
      <c r="C76" s="405">
        <v>34.770000000000003</v>
      </c>
      <c r="D76" s="406">
        <v>0</v>
      </c>
      <c r="E76" s="406">
        <v>0</v>
      </c>
      <c r="F76" s="396">
        <f t="shared" si="8"/>
        <v>0</v>
      </c>
      <c r="G76" s="393">
        <f t="shared" si="2"/>
        <v>0</v>
      </c>
    </row>
    <row r="77" spans="1:7" s="16" customFormat="1" ht="20.100000000000001" customHeight="1">
      <c r="A77" s="386" t="s">
        <v>93</v>
      </c>
      <c r="B77" s="387" t="s">
        <v>94</v>
      </c>
      <c r="C77" s="394">
        <f>SUM(C78:C83)</f>
        <v>2475.67</v>
      </c>
      <c r="D77" s="394">
        <f>SUM(D78:D83)</f>
        <v>38.521842539999994</v>
      </c>
      <c r="E77" s="394">
        <f>SUM(E78:E83)</f>
        <v>0</v>
      </c>
      <c r="F77" s="394">
        <f t="shared" si="8"/>
        <v>38.521842539999994</v>
      </c>
      <c r="G77" s="385">
        <f t="shared" si="2"/>
        <v>1.5560168576587345</v>
      </c>
    </row>
    <row r="78" spans="1:7" s="16" customFormat="1" ht="20.100000000000001" customHeight="1">
      <c r="A78" s="404"/>
      <c r="B78" s="393" t="s">
        <v>95</v>
      </c>
      <c r="C78" s="405">
        <v>1109.9000000000001</v>
      </c>
      <c r="D78" s="406">
        <v>19.822853049999999</v>
      </c>
      <c r="E78" s="406">
        <v>0</v>
      </c>
      <c r="F78" s="396">
        <f t="shared" si="8"/>
        <v>19.822853049999999</v>
      </c>
      <c r="G78" s="393">
        <f t="shared" si="2"/>
        <v>1.7860035183349849</v>
      </c>
    </row>
    <row r="79" spans="1:7" s="16" customFormat="1" ht="20.100000000000001" customHeight="1">
      <c r="A79" s="404"/>
      <c r="B79" s="393" t="s">
        <v>358</v>
      </c>
      <c r="C79" s="405">
        <v>50.72</v>
      </c>
      <c r="D79" s="406">
        <v>0.30611596999999996</v>
      </c>
      <c r="E79" s="406">
        <v>0</v>
      </c>
      <c r="F79" s="396">
        <f t="shared" si="8"/>
        <v>0.30611596999999996</v>
      </c>
      <c r="G79" s="393">
        <f t="shared" ref="G79:G142" si="10">F79/C79*100</f>
        <v>0.6035409503154574</v>
      </c>
    </row>
    <row r="80" spans="1:7" s="16" customFormat="1" ht="20.100000000000001" customHeight="1">
      <c r="A80" s="404"/>
      <c r="B80" s="393" t="s">
        <v>96</v>
      </c>
      <c r="C80" s="405">
        <v>79.77</v>
      </c>
      <c r="D80" s="406">
        <v>0</v>
      </c>
      <c r="E80" s="406">
        <v>0</v>
      </c>
      <c r="F80" s="396">
        <f t="shared" si="8"/>
        <v>0</v>
      </c>
      <c r="G80" s="393">
        <f t="shared" si="10"/>
        <v>0</v>
      </c>
    </row>
    <row r="81" spans="1:7" s="16" customFormat="1" ht="20.100000000000001" customHeight="1">
      <c r="A81" s="404"/>
      <c r="B81" s="393" t="s">
        <v>97</v>
      </c>
      <c r="C81" s="405">
        <v>134.77000000000001</v>
      </c>
      <c r="D81" s="406">
        <v>0.34009036999999998</v>
      </c>
      <c r="E81" s="406">
        <v>0</v>
      </c>
      <c r="F81" s="396">
        <f t="shared" si="8"/>
        <v>0.34009036999999998</v>
      </c>
      <c r="G81" s="393">
        <f t="shared" si="10"/>
        <v>0.25234872004155223</v>
      </c>
    </row>
    <row r="82" spans="1:7" s="16" customFormat="1" ht="20.100000000000001" customHeight="1">
      <c r="A82" s="404"/>
      <c r="B82" s="393" t="s">
        <v>98</v>
      </c>
      <c r="C82" s="405">
        <v>882.99</v>
      </c>
      <c r="D82" s="406">
        <v>12.241274789999999</v>
      </c>
      <c r="E82" s="406">
        <v>0</v>
      </c>
      <c r="F82" s="396">
        <f t="shared" si="8"/>
        <v>12.241274789999999</v>
      </c>
      <c r="G82" s="393">
        <f t="shared" si="10"/>
        <v>1.3863435361668874</v>
      </c>
    </row>
    <row r="83" spans="1:7" s="16" customFormat="1" ht="20.100000000000001" customHeight="1">
      <c r="A83" s="404"/>
      <c r="B83" s="393" t="s">
        <v>99</v>
      </c>
      <c r="C83" s="405">
        <v>217.52</v>
      </c>
      <c r="D83" s="406">
        <v>5.8115083600000004</v>
      </c>
      <c r="E83" s="406">
        <v>0</v>
      </c>
      <c r="F83" s="396">
        <f t="shared" si="8"/>
        <v>5.8115083600000004</v>
      </c>
      <c r="G83" s="393">
        <f t="shared" si="10"/>
        <v>2.6717121919823463</v>
      </c>
    </row>
    <row r="84" spans="1:7" s="16" customFormat="1" ht="20.100000000000001" customHeight="1">
      <c r="A84" s="386" t="s">
        <v>100</v>
      </c>
      <c r="B84" s="387" t="s">
        <v>101</v>
      </c>
      <c r="C84" s="394">
        <f>SUM(C85:C113)</f>
        <v>110113.10000000002</v>
      </c>
      <c r="D84" s="394">
        <f>SUM(D85:D113)</f>
        <v>1680.4099777000006</v>
      </c>
      <c r="E84" s="394">
        <f>SUM(E85:E113)</f>
        <v>132.91652026545455</v>
      </c>
      <c r="F84" s="394">
        <f t="shared" si="8"/>
        <v>1813.326497965455</v>
      </c>
      <c r="G84" s="385">
        <f t="shared" si="10"/>
        <v>1.6467854396665382</v>
      </c>
    </row>
    <row r="85" spans="1:7" s="16" customFormat="1" ht="20.100000000000001" customHeight="1">
      <c r="A85" s="404"/>
      <c r="B85" s="393" t="s">
        <v>102</v>
      </c>
      <c r="C85" s="405">
        <v>36372.559999999998</v>
      </c>
      <c r="D85" s="406">
        <v>1044.54334367</v>
      </c>
      <c r="E85" s="406">
        <v>75.815489239090923</v>
      </c>
      <c r="F85" s="396">
        <f t="shared" si="8"/>
        <v>1120.358832909091</v>
      </c>
      <c r="G85" s="393">
        <f t="shared" si="10"/>
        <v>3.08023090183669</v>
      </c>
    </row>
    <row r="86" spans="1:7" s="16" customFormat="1" ht="20.100000000000001" customHeight="1">
      <c r="A86" s="404"/>
      <c r="B86" s="393" t="s">
        <v>103</v>
      </c>
      <c r="C86" s="405">
        <v>725.6</v>
      </c>
      <c r="D86" s="406">
        <v>16.564357740000002</v>
      </c>
      <c r="E86" s="406">
        <v>1.5058507036363635</v>
      </c>
      <c r="F86" s="396">
        <f t="shared" si="8"/>
        <v>18.070208443636364</v>
      </c>
      <c r="G86" s="393">
        <f t="shared" si="10"/>
        <v>2.4903815385386388</v>
      </c>
    </row>
    <row r="87" spans="1:7" s="16" customFormat="1" ht="20.100000000000001" customHeight="1">
      <c r="A87" s="404"/>
      <c r="B87" s="393" t="s">
        <v>104</v>
      </c>
      <c r="C87" s="405">
        <v>13666.3</v>
      </c>
      <c r="D87" s="406">
        <v>93.524698260000008</v>
      </c>
      <c r="E87" s="406">
        <v>8.5022452963636326</v>
      </c>
      <c r="F87" s="396">
        <f t="shared" si="8"/>
        <v>102.02694355636365</v>
      </c>
      <c r="G87" s="393">
        <f t="shared" si="10"/>
        <v>0.74655864101010261</v>
      </c>
    </row>
    <row r="88" spans="1:7" s="16" customFormat="1" ht="20.100000000000001" customHeight="1">
      <c r="A88" s="404"/>
      <c r="B88" s="393" t="s">
        <v>105</v>
      </c>
      <c r="C88" s="405">
        <v>248.12</v>
      </c>
      <c r="D88" s="406"/>
      <c r="E88" s="406"/>
      <c r="F88" s="396">
        <f t="shared" si="8"/>
        <v>0</v>
      </c>
      <c r="G88" s="393">
        <f t="shared" si="10"/>
        <v>0</v>
      </c>
    </row>
    <row r="89" spans="1:7" s="16" customFormat="1" ht="20.100000000000001" customHeight="1">
      <c r="A89" s="404"/>
      <c r="B89" s="393" t="s">
        <v>106</v>
      </c>
      <c r="C89" s="405">
        <v>7.16</v>
      </c>
      <c r="D89" s="406">
        <v>3.1936180000000002E-2</v>
      </c>
      <c r="E89" s="406">
        <v>0</v>
      </c>
      <c r="F89" s="396">
        <f t="shared" si="8"/>
        <v>3.1936180000000002E-2</v>
      </c>
      <c r="G89" s="393">
        <f t="shared" si="10"/>
        <v>0.44603603351955312</v>
      </c>
    </row>
    <row r="90" spans="1:7" s="16" customFormat="1" ht="20.100000000000001" customHeight="1">
      <c r="A90" s="404"/>
      <c r="B90" s="393" t="s">
        <v>107</v>
      </c>
      <c r="C90" s="405">
        <v>162.19</v>
      </c>
      <c r="D90" s="406"/>
      <c r="E90" s="406"/>
      <c r="F90" s="396">
        <f t="shared" si="8"/>
        <v>0</v>
      </c>
      <c r="G90" s="393">
        <f t="shared" si="10"/>
        <v>0</v>
      </c>
    </row>
    <row r="91" spans="1:7" s="16" customFormat="1" ht="20.100000000000001" customHeight="1">
      <c r="A91" s="404"/>
      <c r="B91" s="393" t="s">
        <v>108</v>
      </c>
      <c r="C91" s="405">
        <v>92.45</v>
      </c>
      <c r="D91" s="406">
        <v>2.8933305900000001</v>
      </c>
      <c r="E91" s="406">
        <v>0</v>
      </c>
      <c r="F91" s="396">
        <f t="shared" si="8"/>
        <v>2.8933305900000001</v>
      </c>
      <c r="G91" s="393">
        <f t="shared" si="10"/>
        <v>3.1296166468361273</v>
      </c>
    </row>
    <row r="92" spans="1:7" s="16" customFormat="1" ht="20.100000000000001" customHeight="1">
      <c r="A92" s="404"/>
      <c r="B92" s="393" t="s">
        <v>110</v>
      </c>
      <c r="C92" s="405">
        <v>26.52</v>
      </c>
      <c r="D92" s="406"/>
      <c r="E92" s="406"/>
      <c r="F92" s="396">
        <f t="shared" si="8"/>
        <v>0</v>
      </c>
      <c r="G92" s="393">
        <f t="shared" si="10"/>
        <v>0</v>
      </c>
    </row>
    <row r="93" spans="1:7" s="16" customFormat="1" ht="20.100000000000001" customHeight="1">
      <c r="A93" s="404"/>
      <c r="B93" s="393" t="s">
        <v>421</v>
      </c>
      <c r="C93" s="405">
        <v>454.84</v>
      </c>
      <c r="D93" s="406">
        <v>0.5737466</v>
      </c>
      <c r="E93" s="406">
        <v>0</v>
      </c>
      <c r="F93" s="396">
        <f t="shared" si="8"/>
        <v>0.5737466</v>
      </c>
      <c r="G93" s="393">
        <f t="shared" si="10"/>
        <v>0.12614251165244922</v>
      </c>
    </row>
    <row r="94" spans="1:7" s="16" customFormat="1" ht="20.100000000000001" customHeight="1">
      <c r="A94" s="404"/>
      <c r="B94" s="393" t="s">
        <v>109</v>
      </c>
      <c r="C94" s="405">
        <v>13220.47</v>
      </c>
      <c r="D94" s="406">
        <v>297.14161037000002</v>
      </c>
      <c r="E94" s="406">
        <v>27.012873670000005</v>
      </c>
      <c r="F94" s="396">
        <f t="shared" si="8"/>
        <v>324.15448404000006</v>
      </c>
      <c r="G94" s="393">
        <f t="shared" si="10"/>
        <v>2.4519134648011764</v>
      </c>
    </row>
    <row r="95" spans="1:7" s="16" customFormat="1" ht="20.100000000000001" customHeight="1">
      <c r="A95" s="404"/>
      <c r="B95" s="393" t="s">
        <v>112</v>
      </c>
      <c r="C95" s="405">
        <v>5449.33</v>
      </c>
      <c r="D95" s="406">
        <v>2.1381115499999996</v>
      </c>
      <c r="E95" s="406">
        <v>0.6989082136363638</v>
      </c>
      <c r="F95" s="396">
        <f t="shared" si="8"/>
        <v>2.8370197636363637</v>
      </c>
      <c r="G95" s="393">
        <f t="shared" si="10"/>
        <v>5.2061808766148562E-2</v>
      </c>
    </row>
    <row r="96" spans="1:7" s="16" customFormat="1" ht="20.100000000000001" customHeight="1">
      <c r="A96" s="404"/>
      <c r="B96" s="393" t="s">
        <v>113</v>
      </c>
      <c r="C96" s="405">
        <v>31357.53</v>
      </c>
      <c r="D96" s="406">
        <v>172.02726529</v>
      </c>
      <c r="E96" s="406">
        <v>15.638842299090909</v>
      </c>
      <c r="F96" s="396">
        <f t="shared" si="8"/>
        <v>187.6661075890909</v>
      </c>
      <c r="G96" s="393">
        <f t="shared" si="10"/>
        <v>0.59847222529673383</v>
      </c>
    </row>
    <row r="97" spans="1:7" s="16" customFormat="1" ht="20.100000000000001" customHeight="1">
      <c r="A97" s="404"/>
      <c r="B97" s="393" t="s">
        <v>114</v>
      </c>
      <c r="C97" s="405">
        <v>289.38</v>
      </c>
      <c r="D97" s="406"/>
      <c r="E97" s="406"/>
      <c r="F97" s="396">
        <f t="shared" si="8"/>
        <v>0</v>
      </c>
      <c r="G97" s="393">
        <f t="shared" si="10"/>
        <v>0</v>
      </c>
    </row>
    <row r="98" spans="1:7" s="16" customFormat="1" ht="20.100000000000001" customHeight="1">
      <c r="A98" s="404"/>
      <c r="B98" s="393" t="s">
        <v>115</v>
      </c>
      <c r="C98" s="405">
        <v>1872.34</v>
      </c>
      <c r="D98" s="406"/>
      <c r="E98" s="406"/>
      <c r="F98" s="396">
        <f t="shared" si="8"/>
        <v>0</v>
      </c>
      <c r="G98" s="393">
        <f t="shared" si="10"/>
        <v>0</v>
      </c>
    </row>
    <row r="99" spans="1:7" s="16" customFormat="1" ht="20.100000000000001" customHeight="1">
      <c r="A99" s="404"/>
      <c r="B99" s="393" t="s">
        <v>116</v>
      </c>
      <c r="C99" s="405">
        <v>1976.59</v>
      </c>
      <c r="D99" s="406"/>
      <c r="E99" s="406"/>
      <c r="F99" s="396">
        <f t="shared" si="8"/>
        <v>0</v>
      </c>
      <c r="G99" s="393">
        <f t="shared" si="10"/>
        <v>0</v>
      </c>
    </row>
    <row r="100" spans="1:7" s="16" customFormat="1" ht="20.100000000000001" customHeight="1">
      <c r="A100" s="404"/>
      <c r="B100" s="393" t="s">
        <v>117</v>
      </c>
      <c r="C100" s="405">
        <v>1226.33</v>
      </c>
      <c r="D100" s="406">
        <v>18.280435670000003</v>
      </c>
      <c r="E100" s="406">
        <v>1.6618577881818182</v>
      </c>
      <c r="F100" s="396">
        <f t="shared" si="8"/>
        <v>19.942293458181823</v>
      </c>
      <c r="G100" s="393">
        <f t="shared" si="10"/>
        <v>1.6261767597776964</v>
      </c>
    </row>
    <row r="101" spans="1:7" s="16" customFormat="1" ht="20.100000000000001" customHeight="1">
      <c r="A101" s="404"/>
      <c r="B101" s="393" t="s">
        <v>118</v>
      </c>
      <c r="C101" s="405">
        <v>143.91</v>
      </c>
      <c r="D101" s="406">
        <v>3.1082906299999999</v>
      </c>
      <c r="E101" s="406">
        <v>0.28257187545454543</v>
      </c>
      <c r="F101" s="396">
        <f t="shared" si="8"/>
        <v>3.3908625054545452</v>
      </c>
      <c r="G101" s="393">
        <f t="shared" si="10"/>
        <v>2.3562382777114483</v>
      </c>
    </row>
    <row r="102" spans="1:7" s="16" customFormat="1" ht="20.100000000000001" customHeight="1">
      <c r="A102" s="404"/>
      <c r="B102" s="393" t="s">
        <v>119</v>
      </c>
      <c r="C102" s="405">
        <v>215.29</v>
      </c>
      <c r="D102" s="406"/>
      <c r="E102" s="406"/>
      <c r="F102" s="396">
        <f t="shared" si="8"/>
        <v>0</v>
      </c>
      <c r="G102" s="393">
        <f t="shared" si="10"/>
        <v>0</v>
      </c>
    </row>
    <row r="103" spans="1:7" s="16" customFormat="1" ht="20.100000000000001" customHeight="1">
      <c r="A103" s="404"/>
      <c r="B103" s="393" t="s">
        <v>120</v>
      </c>
      <c r="C103" s="405">
        <v>126.63</v>
      </c>
      <c r="D103" s="406">
        <v>3.5915754800000004</v>
      </c>
      <c r="E103" s="406">
        <v>0</v>
      </c>
      <c r="F103" s="396">
        <f t="shared" si="8"/>
        <v>3.5915754800000004</v>
      </c>
      <c r="G103" s="393">
        <f t="shared" si="10"/>
        <v>2.8362753533917715</v>
      </c>
    </row>
    <row r="104" spans="1:7" s="16" customFormat="1" ht="20.100000000000001" customHeight="1">
      <c r="A104" s="404"/>
      <c r="B104" s="393" t="s">
        <v>121</v>
      </c>
      <c r="C104" s="405">
        <v>502.42</v>
      </c>
      <c r="D104" s="406">
        <v>5.3659086699999996</v>
      </c>
      <c r="E104" s="406">
        <v>0</v>
      </c>
      <c r="F104" s="396">
        <f t="shared" si="8"/>
        <v>5.3659086699999996</v>
      </c>
      <c r="G104" s="393">
        <f t="shared" si="10"/>
        <v>1.068012553242307</v>
      </c>
    </row>
    <row r="105" spans="1:7" s="16" customFormat="1" ht="20.100000000000001" customHeight="1">
      <c r="A105" s="404"/>
      <c r="B105" s="393" t="s">
        <v>122</v>
      </c>
      <c r="C105" s="405">
        <v>455.21</v>
      </c>
      <c r="D105" s="406"/>
      <c r="E105" s="406"/>
      <c r="F105" s="396">
        <f t="shared" si="8"/>
        <v>0</v>
      </c>
      <c r="G105" s="393">
        <f t="shared" si="10"/>
        <v>0</v>
      </c>
    </row>
    <row r="106" spans="1:7" s="16" customFormat="1" ht="20.100000000000001" customHeight="1">
      <c r="A106" s="404"/>
      <c r="B106" s="393" t="s">
        <v>123</v>
      </c>
      <c r="C106" s="405">
        <v>45.38</v>
      </c>
      <c r="D106" s="406">
        <v>0.10777537</v>
      </c>
      <c r="E106" s="406">
        <v>0</v>
      </c>
      <c r="F106" s="396">
        <f t="shared" si="8"/>
        <v>0.10777537</v>
      </c>
      <c r="G106" s="393">
        <f t="shared" si="10"/>
        <v>0.23749530630233581</v>
      </c>
    </row>
    <row r="107" spans="1:7" s="16" customFormat="1" ht="20.100000000000001" customHeight="1">
      <c r="A107" s="404"/>
      <c r="B107" s="393" t="s">
        <v>111</v>
      </c>
      <c r="C107" s="405">
        <v>87.35</v>
      </c>
      <c r="D107" s="406"/>
      <c r="E107" s="406"/>
      <c r="F107" s="396">
        <f t="shared" si="8"/>
        <v>0</v>
      </c>
      <c r="G107" s="393">
        <f t="shared" si="10"/>
        <v>0</v>
      </c>
    </row>
    <row r="108" spans="1:7" s="16" customFormat="1" ht="20.100000000000001" customHeight="1">
      <c r="A108" s="404"/>
      <c r="B108" s="393" t="s">
        <v>124</v>
      </c>
      <c r="C108" s="405">
        <v>362.47</v>
      </c>
      <c r="D108" s="406"/>
      <c r="E108" s="406"/>
      <c r="F108" s="396">
        <f t="shared" si="8"/>
        <v>0</v>
      </c>
      <c r="G108" s="393">
        <f t="shared" si="10"/>
        <v>0</v>
      </c>
    </row>
    <row r="109" spans="1:7" s="16" customFormat="1" ht="20.100000000000001" customHeight="1">
      <c r="A109" s="404"/>
      <c r="B109" s="393" t="s">
        <v>125</v>
      </c>
      <c r="C109" s="405">
        <v>129.69</v>
      </c>
      <c r="D109" s="406">
        <v>1.69290425</v>
      </c>
      <c r="E109" s="406">
        <v>0</v>
      </c>
      <c r="F109" s="396">
        <f t="shared" si="8"/>
        <v>1.69290425</v>
      </c>
      <c r="G109" s="393">
        <f t="shared" si="10"/>
        <v>1.3053467884956436</v>
      </c>
    </row>
    <row r="110" spans="1:7" s="16" customFormat="1" ht="20.100000000000001" customHeight="1">
      <c r="A110" s="404"/>
      <c r="B110" s="393" t="s">
        <v>126</v>
      </c>
      <c r="C110" s="405">
        <v>105.44</v>
      </c>
      <c r="D110" s="406"/>
      <c r="E110" s="406"/>
      <c r="F110" s="396">
        <f t="shared" si="8"/>
        <v>0</v>
      </c>
      <c r="G110" s="393">
        <f t="shared" si="10"/>
        <v>0</v>
      </c>
    </row>
    <row r="111" spans="1:7" s="16" customFormat="1" ht="20.100000000000001" customHeight="1">
      <c r="A111" s="404"/>
      <c r="B111" s="393" t="s">
        <v>404</v>
      </c>
      <c r="C111" s="405">
        <v>12.59</v>
      </c>
      <c r="D111" s="406"/>
      <c r="E111" s="406"/>
      <c r="F111" s="396">
        <f t="shared" si="8"/>
        <v>0</v>
      </c>
      <c r="G111" s="393">
        <f t="shared" si="10"/>
        <v>0</v>
      </c>
    </row>
    <row r="112" spans="1:7" s="16" customFormat="1" ht="20.100000000000001" customHeight="1">
      <c r="A112" s="404"/>
      <c r="B112" s="393" t="s">
        <v>127</v>
      </c>
      <c r="C112" s="405">
        <v>33.94</v>
      </c>
      <c r="D112" s="406"/>
      <c r="E112" s="406"/>
      <c r="F112" s="396">
        <f t="shared" ref="F112:F113" si="11">SUM(D112:E112)</f>
        <v>0</v>
      </c>
      <c r="G112" s="393">
        <f t="shared" si="10"/>
        <v>0</v>
      </c>
    </row>
    <row r="113" spans="1:7" s="16" customFormat="1" ht="20.100000000000001" customHeight="1">
      <c r="A113" s="404"/>
      <c r="B113" s="393" t="s">
        <v>128</v>
      </c>
      <c r="C113" s="405">
        <v>745.07</v>
      </c>
      <c r="D113" s="406">
        <v>18.824687380000004</v>
      </c>
      <c r="E113" s="406">
        <v>1.7978811799999999</v>
      </c>
      <c r="F113" s="396">
        <f t="shared" si="11"/>
        <v>20.622568560000005</v>
      </c>
      <c r="G113" s="393">
        <f t="shared" si="10"/>
        <v>2.7678699397372064</v>
      </c>
    </row>
    <row r="114" spans="1:7" s="16" customFormat="1" ht="20.100000000000001" customHeight="1">
      <c r="A114" s="386" t="s">
        <v>129</v>
      </c>
      <c r="B114" s="387" t="s">
        <v>130</v>
      </c>
      <c r="C114" s="394">
        <f>SUM(C115:C153)</f>
        <v>28057.600000000002</v>
      </c>
      <c r="D114" s="394">
        <f t="shared" ref="D114:E114" si="12">SUM(D115:D153)</f>
        <v>335.19517767999997</v>
      </c>
      <c r="E114" s="394">
        <f t="shared" si="12"/>
        <v>97.670948839999994</v>
      </c>
      <c r="F114" s="394">
        <f t="shared" ref="F114:F153" si="13">SUM(D114:E114)</f>
        <v>432.86612651999997</v>
      </c>
      <c r="G114" s="385">
        <f t="shared" si="10"/>
        <v>1.5427767397068886</v>
      </c>
    </row>
    <row r="115" spans="1:7" s="16" customFormat="1" ht="20.100000000000001" customHeight="1">
      <c r="A115" s="404"/>
      <c r="B115" s="405" t="s">
        <v>131</v>
      </c>
      <c r="C115" s="405">
        <v>6062.91</v>
      </c>
      <c r="D115" s="406">
        <v>67.894796630000002</v>
      </c>
      <c r="E115" s="406">
        <v>25.174438314999996</v>
      </c>
      <c r="F115" s="396">
        <f t="shared" si="13"/>
        <v>93.069234945000005</v>
      </c>
      <c r="G115" s="393">
        <f t="shared" si="10"/>
        <v>1.5350588239805638</v>
      </c>
    </row>
    <row r="116" spans="1:7" s="16" customFormat="1" ht="20.100000000000001" customHeight="1">
      <c r="A116" s="404"/>
      <c r="B116" s="405" t="s">
        <v>132</v>
      </c>
      <c r="C116" s="405">
        <v>47.93</v>
      </c>
      <c r="D116" s="406">
        <v>0.33456000000000002</v>
      </c>
      <c r="E116" s="406">
        <v>0</v>
      </c>
      <c r="F116" s="396">
        <f t="shared" si="13"/>
        <v>0.33456000000000002</v>
      </c>
      <c r="G116" s="393">
        <f t="shared" si="10"/>
        <v>0.69801794283329854</v>
      </c>
    </row>
    <row r="117" spans="1:7" s="16" customFormat="1" ht="20.100000000000001" customHeight="1">
      <c r="A117" s="404"/>
      <c r="B117" s="405" t="s">
        <v>133</v>
      </c>
      <c r="C117" s="405">
        <v>64.39</v>
      </c>
      <c r="D117" s="406">
        <v>0.41711999999999999</v>
      </c>
      <c r="E117" s="406">
        <v>0</v>
      </c>
      <c r="F117" s="396">
        <f t="shared" si="13"/>
        <v>0.41711999999999999</v>
      </c>
      <c r="G117" s="393">
        <f t="shared" si="10"/>
        <v>0.64780245379717349</v>
      </c>
    </row>
    <row r="118" spans="1:7" s="16" customFormat="1" ht="20.100000000000001" customHeight="1">
      <c r="A118" s="404"/>
      <c r="B118" s="405" t="s">
        <v>134</v>
      </c>
      <c r="C118" s="405">
        <v>34.03</v>
      </c>
      <c r="D118" s="406">
        <v>0.21240000000000001</v>
      </c>
      <c r="E118" s="406">
        <v>0</v>
      </c>
      <c r="F118" s="396">
        <f t="shared" si="13"/>
        <v>0.21240000000000001</v>
      </c>
      <c r="G118" s="393">
        <f t="shared" si="10"/>
        <v>0.62415515721422277</v>
      </c>
    </row>
    <row r="119" spans="1:7" s="16" customFormat="1" ht="20.100000000000001" customHeight="1">
      <c r="A119" s="404"/>
      <c r="B119" s="405" t="s">
        <v>135</v>
      </c>
      <c r="C119" s="405">
        <v>89.38</v>
      </c>
      <c r="D119" s="406">
        <v>0.48143999999999998</v>
      </c>
      <c r="E119" s="406">
        <v>0</v>
      </c>
      <c r="F119" s="396">
        <f t="shared" si="13"/>
        <v>0.48143999999999998</v>
      </c>
      <c r="G119" s="393">
        <f t="shared" si="10"/>
        <v>0.53864399194450663</v>
      </c>
    </row>
    <row r="120" spans="1:7" s="16" customFormat="1" ht="20.100000000000001" customHeight="1">
      <c r="A120" s="404"/>
      <c r="B120" s="405" t="s">
        <v>137</v>
      </c>
      <c r="C120" s="405">
        <v>864.64</v>
      </c>
      <c r="D120" s="406">
        <v>5.3707200000000004</v>
      </c>
      <c r="E120" s="406">
        <v>0</v>
      </c>
      <c r="F120" s="396">
        <f t="shared" si="13"/>
        <v>5.3707200000000004</v>
      </c>
      <c r="G120" s="393">
        <f t="shared" si="10"/>
        <v>0.62115099925980766</v>
      </c>
    </row>
    <row r="121" spans="1:7" s="16" customFormat="1" ht="20.100000000000001" customHeight="1">
      <c r="A121" s="404"/>
      <c r="B121" s="405" t="s">
        <v>138</v>
      </c>
      <c r="C121" s="405">
        <v>163.87</v>
      </c>
      <c r="D121" s="406">
        <v>1.0303199999999999</v>
      </c>
      <c r="E121" s="406">
        <v>0</v>
      </c>
      <c r="F121" s="396">
        <f t="shared" si="13"/>
        <v>1.0303199999999999</v>
      </c>
      <c r="G121" s="393">
        <f t="shared" si="10"/>
        <v>0.62874229572221874</v>
      </c>
    </row>
    <row r="122" spans="1:7" s="16" customFormat="1" ht="20.100000000000001" customHeight="1">
      <c r="A122" s="404"/>
      <c r="B122" s="405" t="s">
        <v>136</v>
      </c>
      <c r="C122" s="405">
        <v>77.540000000000006</v>
      </c>
      <c r="D122" s="406">
        <v>0.1956</v>
      </c>
      <c r="E122" s="406">
        <v>0</v>
      </c>
      <c r="F122" s="396">
        <f t="shared" si="13"/>
        <v>0.1956</v>
      </c>
      <c r="G122" s="393">
        <f t="shared" si="10"/>
        <v>0.25225689966468917</v>
      </c>
    </row>
    <row r="123" spans="1:7" s="16" customFormat="1" ht="20.100000000000001" customHeight="1">
      <c r="A123" s="404"/>
      <c r="B123" s="405" t="s">
        <v>139</v>
      </c>
      <c r="C123" s="405">
        <v>19.440000000000001</v>
      </c>
      <c r="D123" s="406">
        <v>8.8319999999999996E-2</v>
      </c>
      <c r="E123" s="406">
        <v>0</v>
      </c>
      <c r="F123" s="396">
        <f t="shared" si="13"/>
        <v>8.8319999999999996E-2</v>
      </c>
      <c r="G123" s="393">
        <f t="shared" si="10"/>
        <v>0.45432098765432088</v>
      </c>
    </row>
    <row r="124" spans="1:7" s="16" customFormat="1" ht="20.100000000000001" customHeight="1">
      <c r="A124" s="404"/>
      <c r="B124" s="405" t="s">
        <v>140</v>
      </c>
      <c r="C124" s="405">
        <v>46.46</v>
      </c>
      <c r="D124" s="406">
        <v>0.20424</v>
      </c>
      <c r="E124" s="406">
        <v>0</v>
      </c>
      <c r="F124" s="396">
        <f t="shared" si="13"/>
        <v>0.20424</v>
      </c>
      <c r="G124" s="393">
        <f t="shared" si="10"/>
        <v>0.43960396039603966</v>
      </c>
    </row>
    <row r="125" spans="1:7" s="16" customFormat="1" ht="20.100000000000001" customHeight="1">
      <c r="A125" s="404"/>
      <c r="B125" s="405" t="s">
        <v>141</v>
      </c>
      <c r="C125" s="405">
        <v>672.43</v>
      </c>
      <c r="D125" s="406">
        <v>3.7514400000000001</v>
      </c>
      <c r="E125" s="406">
        <v>0</v>
      </c>
      <c r="F125" s="396">
        <f t="shared" si="13"/>
        <v>3.7514400000000001</v>
      </c>
      <c r="G125" s="393">
        <f t="shared" si="10"/>
        <v>0.55789301488630794</v>
      </c>
    </row>
    <row r="126" spans="1:7" s="16" customFormat="1" ht="20.100000000000001" customHeight="1">
      <c r="A126" s="404"/>
      <c r="B126" s="405" t="s">
        <v>142</v>
      </c>
      <c r="C126" s="405">
        <v>28.62</v>
      </c>
      <c r="D126" s="406">
        <v>9.8159999999999997E-2</v>
      </c>
      <c r="E126" s="406">
        <v>0</v>
      </c>
      <c r="F126" s="396">
        <f t="shared" si="13"/>
        <v>9.8159999999999997E-2</v>
      </c>
      <c r="G126" s="393">
        <f t="shared" si="10"/>
        <v>0.34297693920335426</v>
      </c>
    </row>
    <row r="127" spans="1:7" s="16" customFormat="1" ht="20.100000000000001" customHeight="1">
      <c r="A127" s="404"/>
      <c r="B127" s="405" t="s">
        <v>143</v>
      </c>
      <c r="C127" s="405">
        <v>26.26</v>
      </c>
      <c r="D127" s="406">
        <v>0.19248000000000001</v>
      </c>
      <c r="E127" s="406">
        <v>0</v>
      </c>
      <c r="F127" s="396">
        <f t="shared" si="13"/>
        <v>0.19248000000000001</v>
      </c>
      <c r="G127" s="393">
        <f t="shared" si="10"/>
        <v>0.73297791317593297</v>
      </c>
    </row>
    <row r="128" spans="1:7" s="16" customFormat="1" ht="20.100000000000001" customHeight="1">
      <c r="A128" s="404"/>
      <c r="B128" s="405" t="s">
        <v>144</v>
      </c>
      <c r="C128" s="405">
        <v>23.43</v>
      </c>
      <c r="D128" s="406">
        <v>6.2399999999999997E-2</v>
      </c>
      <c r="E128" s="406">
        <v>0</v>
      </c>
      <c r="F128" s="396">
        <f t="shared" si="13"/>
        <v>6.2399999999999997E-2</v>
      </c>
      <c r="G128" s="393">
        <f t="shared" si="10"/>
        <v>0.26632522407170295</v>
      </c>
    </row>
    <row r="129" spans="1:7" s="16" customFormat="1" ht="20.100000000000001" customHeight="1">
      <c r="A129" s="404"/>
      <c r="B129" s="405" t="s">
        <v>145</v>
      </c>
      <c r="C129" s="405">
        <v>527.59</v>
      </c>
      <c r="D129" s="406">
        <v>2.8569599999999999</v>
      </c>
      <c r="E129" s="406">
        <v>0</v>
      </c>
      <c r="F129" s="396">
        <f t="shared" si="13"/>
        <v>2.8569599999999999</v>
      </c>
      <c r="G129" s="393">
        <f t="shared" si="10"/>
        <v>0.54151140089842487</v>
      </c>
    </row>
    <row r="130" spans="1:7" s="16" customFormat="1" ht="20.100000000000001" customHeight="1">
      <c r="A130" s="404"/>
      <c r="B130" s="405" t="s">
        <v>149</v>
      </c>
      <c r="C130" s="405">
        <v>1052.78</v>
      </c>
      <c r="D130" s="406">
        <v>6.4917600000000002</v>
      </c>
      <c r="E130" s="406">
        <v>0</v>
      </c>
      <c r="F130" s="396">
        <f t="shared" si="13"/>
        <v>6.4917600000000002</v>
      </c>
      <c r="G130" s="393">
        <f t="shared" si="10"/>
        <v>0.61663025513402614</v>
      </c>
    </row>
    <row r="131" spans="1:7" s="16" customFormat="1" ht="20.100000000000001" customHeight="1">
      <c r="A131" s="404"/>
      <c r="B131" s="405" t="s">
        <v>150</v>
      </c>
      <c r="C131" s="405">
        <v>833.72</v>
      </c>
      <c r="D131" s="406">
        <v>4.8705600000000002</v>
      </c>
      <c r="E131" s="406">
        <v>0</v>
      </c>
      <c r="F131" s="396">
        <f t="shared" si="13"/>
        <v>4.8705600000000002</v>
      </c>
      <c r="G131" s="393">
        <f t="shared" si="10"/>
        <v>0.58419613299429074</v>
      </c>
    </row>
    <row r="132" spans="1:7" s="16" customFormat="1" ht="20.100000000000001" customHeight="1">
      <c r="A132" s="404"/>
      <c r="B132" s="405" t="s">
        <v>151</v>
      </c>
      <c r="C132" s="405">
        <v>2561.33</v>
      </c>
      <c r="D132" s="406">
        <v>15.061439999999999</v>
      </c>
      <c r="E132" s="406">
        <v>0</v>
      </c>
      <c r="F132" s="396">
        <f t="shared" si="13"/>
        <v>15.061439999999999</v>
      </c>
      <c r="G132" s="393">
        <f t="shared" si="10"/>
        <v>0.58803199900051928</v>
      </c>
    </row>
    <row r="133" spans="1:7" s="16" customFormat="1" ht="20.100000000000001" customHeight="1">
      <c r="A133" s="404"/>
      <c r="B133" s="405" t="s">
        <v>152</v>
      </c>
      <c r="C133" s="405">
        <v>1163.7</v>
      </c>
      <c r="D133" s="406">
        <v>6.9079199999999998</v>
      </c>
      <c r="E133" s="406">
        <v>0</v>
      </c>
      <c r="F133" s="396">
        <f t="shared" si="13"/>
        <v>6.9079199999999998</v>
      </c>
      <c r="G133" s="393">
        <f t="shared" si="10"/>
        <v>0.59361691157514818</v>
      </c>
    </row>
    <row r="134" spans="1:7" s="16" customFormat="1" ht="20.100000000000001" customHeight="1">
      <c r="A134" s="404"/>
      <c r="B134" s="405" t="s">
        <v>153</v>
      </c>
      <c r="C134" s="405">
        <v>585.23</v>
      </c>
      <c r="D134" s="406">
        <v>2.97</v>
      </c>
      <c r="E134" s="406">
        <v>0</v>
      </c>
      <c r="F134" s="396">
        <f t="shared" si="13"/>
        <v>2.97</v>
      </c>
      <c r="G134" s="393">
        <f t="shared" si="10"/>
        <v>0.50749278061616798</v>
      </c>
    </row>
    <row r="135" spans="1:7" s="16" customFormat="1" ht="20.100000000000001" customHeight="1">
      <c r="A135" s="404"/>
      <c r="B135" s="405" t="s">
        <v>154</v>
      </c>
      <c r="C135" s="405">
        <v>408.94</v>
      </c>
      <c r="D135" s="406">
        <v>2.1938399999999998</v>
      </c>
      <c r="E135" s="406">
        <v>0</v>
      </c>
      <c r="F135" s="396">
        <f t="shared" si="13"/>
        <v>2.1938399999999998</v>
      </c>
      <c r="G135" s="393">
        <f t="shared" si="10"/>
        <v>0.53646989778451604</v>
      </c>
    </row>
    <row r="136" spans="1:7" s="16" customFormat="1" ht="20.100000000000001" customHeight="1">
      <c r="A136" s="404"/>
      <c r="B136" s="405" t="s">
        <v>155</v>
      </c>
      <c r="C136" s="405">
        <v>629.6</v>
      </c>
      <c r="D136" s="406">
        <v>3.16296</v>
      </c>
      <c r="E136" s="406">
        <v>0</v>
      </c>
      <c r="F136" s="396">
        <f t="shared" si="13"/>
        <v>3.16296</v>
      </c>
      <c r="G136" s="393">
        <f t="shared" si="10"/>
        <v>0.50237611181702668</v>
      </c>
    </row>
    <row r="137" spans="1:7" s="16" customFormat="1" ht="20.100000000000001" customHeight="1">
      <c r="A137" s="404"/>
      <c r="B137" s="405" t="s">
        <v>156</v>
      </c>
      <c r="C137" s="405">
        <v>290.45</v>
      </c>
      <c r="D137" s="406">
        <v>1.49736</v>
      </c>
      <c r="E137" s="406">
        <v>0</v>
      </c>
      <c r="F137" s="396">
        <f t="shared" si="13"/>
        <v>1.49736</v>
      </c>
      <c r="G137" s="393">
        <f t="shared" si="10"/>
        <v>0.51553107247374763</v>
      </c>
    </row>
    <row r="138" spans="1:7" s="16" customFormat="1" ht="20.100000000000001" customHeight="1">
      <c r="A138" s="404"/>
      <c r="B138" s="405" t="s">
        <v>157</v>
      </c>
      <c r="C138" s="405">
        <v>445.12</v>
      </c>
      <c r="D138" s="406">
        <v>2.2166399999999999</v>
      </c>
      <c r="E138" s="406">
        <v>0</v>
      </c>
      <c r="F138" s="396">
        <f t="shared" si="13"/>
        <v>2.2166399999999999</v>
      </c>
      <c r="G138" s="393">
        <f t="shared" si="10"/>
        <v>0.49798705966930268</v>
      </c>
    </row>
    <row r="139" spans="1:7" s="16" customFormat="1" ht="20.100000000000001" customHeight="1">
      <c r="A139" s="404"/>
      <c r="B139" s="405" t="s">
        <v>158</v>
      </c>
      <c r="C139" s="405">
        <v>782.94</v>
      </c>
      <c r="D139" s="406">
        <v>4.4930399999999997</v>
      </c>
      <c r="E139" s="406">
        <v>0</v>
      </c>
      <c r="F139" s="396">
        <f t="shared" si="13"/>
        <v>4.4930399999999997</v>
      </c>
      <c r="G139" s="393">
        <f t="shared" si="10"/>
        <v>0.57386772932791785</v>
      </c>
    </row>
    <row r="140" spans="1:7" s="16" customFormat="1" ht="20.100000000000001" customHeight="1">
      <c r="A140" s="404"/>
      <c r="B140" s="405" t="s">
        <v>159</v>
      </c>
      <c r="C140" s="405">
        <v>872.79</v>
      </c>
      <c r="D140" s="406">
        <v>19.89354118999999</v>
      </c>
      <c r="E140" s="406">
        <v>7.4979305949999961</v>
      </c>
      <c r="F140" s="396">
        <f t="shared" si="13"/>
        <v>27.391471784999986</v>
      </c>
      <c r="G140" s="393">
        <f t="shared" si="10"/>
        <v>3.1383805709277133</v>
      </c>
    </row>
    <row r="141" spans="1:7" s="16" customFormat="1" ht="20.100000000000001" customHeight="1">
      <c r="A141" s="404"/>
      <c r="B141" s="405" t="s">
        <v>160</v>
      </c>
      <c r="C141" s="405">
        <v>899.58</v>
      </c>
      <c r="D141" s="406">
        <v>20.9874975</v>
      </c>
      <c r="E141" s="406">
        <v>7.9623487500000012</v>
      </c>
      <c r="F141" s="396">
        <f t="shared" si="13"/>
        <v>28.94984625</v>
      </c>
      <c r="G141" s="393">
        <f t="shared" si="10"/>
        <v>3.2181513873140797</v>
      </c>
    </row>
    <row r="142" spans="1:7" s="16" customFormat="1" ht="20.100000000000001" customHeight="1">
      <c r="A142" s="404"/>
      <c r="B142" s="405" t="s">
        <v>161</v>
      </c>
      <c r="C142" s="405">
        <v>34.119999999999997</v>
      </c>
      <c r="D142" s="406">
        <v>0.59000879999999956</v>
      </c>
      <c r="E142" s="406">
        <v>0.23596439999999977</v>
      </c>
      <c r="F142" s="396">
        <f t="shared" si="13"/>
        <v>0.8259731999999993</v>
      </c>
      <c r="G142" s="393">
        <f t="shared" si="10"/>
        <v>2.4207889800703382</v>
      </c>
    </row>
    <row r="143" spans="1:7" s="16" customFormat="1" ht="20.100000000000001" customHeight="1">
      <c r="A143" s="404"/>
      <c r="B143" s="405" t="s">
        <v>162</v>
      </c>
      <c r="C143" s="405">
        <v>1159.6500000000001</v>
      </c>
      <c r="D143" s="406">
        <v>26.91814485999998</v>
      </c>
      <c r="E143" s="406">
        <v>10.187752429999991</v>
      </c>
      <c r="F143" s="396">
        <f t="shared" si="13"/>
        <v>37.105897289999973</v>
      </c>
      <c r="G143" s="393">
        <f t="shared" ref="G143:G206" si="14">F143/C143*100</f>
        <v>3.1997496908549965</v>
      </c>
    </row>
    <row r="144" spans="1:7" s="16" customFormat="1" ht="20.100000000000001" customHeight="1">
      <c r="A144" s="404"/>
      <c r="B144" s="405" t="s">
        <v>163</v>
      </c>
      <c r="C144" s="405">
        <v>117.31</v>
      </c>
      <c r="D144" s="406">
        <v>1.7599216899999968</v>
      </c>
      <c r="E144" s="406">
        <v>0.66888084499999834</v>
      </c>
      <c r="F144" s="396">
        <f t="shared" si="13"/>
        <v>2.4288025349999951</v>
      </c>
      <c r="G144" s="393">
        <f t="shared" si="14"/>
        <v>2.0704138905464116</v>
      </c>
    </row>
    <row r="145" spans="1:7" s="16" customFormat="1" ht="20.100000000000001" customHeight="1">
      <c r="A145" s="404"/>
      <c r="B145" s="405" t="s">
        <v>164</v>
      </c>
      <c r="C145" s="405">
        <v>578.03</v>
      </c>
      <c r="D145" s="406">
        <v>12.965058090000012</v>
      </c>
      <c r="E145" s="406">
        <v>4.9004490450000056</v>
      </c>
      <c r="F145" s="396">
        <f t="shared" si="13"/>
        <v>17.865507135000016</v>
      </c>
      <c r="G145" s="393">
        <f t="shared" si="14"/>
        <v>3.090757769492936</v>
      </c>
    </row>
    <row r="146" spans="1:7" s="16" customFormat="1" ht="20.100000000000001" customHeight="1">
      <c r="A146" s="404"/>
      <c r="B146" s="405" t="s">
        <v>165</v>
      </c>
      <c r="C146" s="405">
        <v>1096.1300000000001</v>
      </c>
      <c r="D146" s="406">
        <v>25.19404964000001</v>
      </c>
      <c r="E146" s="406">
        <v>9.5670248200000056</v>
      </c>
      <c r="F146" s="396">
        <f t="shared" si="13"/>
        <v>34.761074460000017</v>
      </c>
      <c r="G146" s="393">
        <f t="shared" si="14"/>
        <v>3.1712547289098931</v>
      </c>
    </row>
    <row r="147" spans="1:7" s="16" customFormat="1" ht="20.100000000000001" customHeight="1">
      <c r="A147" s="404"/>
      <c r="B147" s="405" t="s">
        <v>166</v>
      </c>
      <c r="C147" s="405">
        <v>697.45</v>
      </c>
      <c r="D147" s="406">
        <v>15.701591679999988</v>
      </c>
      <c r="E147" s="406">
        <v>5.9385958399999934</v>
      </c>
      <c r="F147" s="396">
        <f t="shared" si="13"/>
        <v>21.64018751999998</v>
      </c>
      <c r="G147" s="393">
        <f t="shared" si="14"/>
        <v>3.1027582651086068</v>
      </c>
    </row>
    <row r="148" spans="1:7" s="16" customFormat="1" ht="20.100000000000001" customHeight="1">
      <c r="A148" s="404"/>
      <c r="B148" s="405" t="s">
        <v>167</v>
      </c>
      <c r="C148" s="405">
        <v>1141.96</v>
      </c>
      <c r="D148" s="406">
        <v>27.60262876000002</v>
      </c>
      <c r="E148" s="406">
        <v>10.71371438000001</v>
      </c>
      <c r="F148" s="396">
        <f t="shared" si="13"/>
        <v>38.316343140000029</v>
      </c>
      <c r="G148" s="393">
        <f t="shared" si="14"/>
        <v>3.3553139461977675</v>
      </c>
    </row>
    <row r="149" spans="1:7" s="16" customFormat="1" ht="20.100000000000001" customHeight="1">
      <c r="A149" s="404"/>
      <c r="B149" s="405" t="s">
        <v>168</v>
      </c>
      <c r="C149" s="405">
        <v>370.63</v>
      </c>
      <c r="D149" s="406">
        <v>7.0120784500000122</v>
      </c>
      <c r="E149" s="406">
        <v>2.6607592250000063</v>
      </c>
      <c r="F149" s="396">
        <f t="shared" si="13"/>
        <v>9.672837675000018</v>
      </c>
      <c r="G149" s="393">
        <f t="shared" si="14"/>
        <v>2.6098366767396102</v>
      </c>
    </row>
    <row r="150" spans="1:7" s="16" customFormat="1" ht="20.100000000000001" customHeight="1">
      <c r="A150" s="404"/>
      <c r="B150" s="405" t="s">
        <v>169</v>
      </c>
      <c r="C150" s="405">
        <v>1571.14</v>
      </c>
      <c r="D150" s="406">
        <v>33.834980389999977</v>
      </c>
      <c r="E150" s="406">
        <v>12.16309019499999</v>
      </c>
      <c r="F150" s="396">
        <f t="shared" si="13"/>
        <v>45.998070584999965</v>
      </c>
      <c r="G150" s="393">
        <f t="shared" si="14"/>
        <v>2.9276875762185397</v>
      </c>
    </row>
    <row r="151" spans="1:7" s="16" customFormat="1" ht="20.100000000000001" customHeight="1">
      <c r="A151" s="404"/>
      <c r="B151" s="405" t="s">
        <v>146</v>
      </c>
      <c r="C151" s="405">
        <v>963.2</v>
      </c>
      <c r="D151" s="406">
        <v>4.91568</v>
      </c>
      <c r="E151" s="406">
        <v>0</v>
      </c>
      <c r="F151" s="396">
        <f t="shared" si="13"/>
        <v>4.91568</v>
      </c>
      <c r="G151" s="393">
        <f t="shared" si="14"/>
        <v>0.51034883720930224</v>
      </c>
    </row>
    <row r="152" spans="1:7" s="16" customFormat="1" ht="20.100000000000001" customHeight="1">
      <c r="A152" s="404"/>
      <c r="B152" s="405" t="s">
        <v>147</v>
      </c>
      <c r="C152" s="405">
        <v>305.44</v>
      </c>
      <c r="D152" s="406">
        <v>1.39392</v>
      </c>
      <c r="E152" s="406">
        <v>0</v>
      </c>
      <c r="F152" s="396">
        <f t="shared" si="13"/>
        <v>1.39392</v>
      </c>
      <c r="G152" s="393">
        <f t="shared" si="14"/>
        <v>0.4563645887899424</v>
      </c>
    </row>
    <row r="153" spans="1:7" s="16" customFormat="1" ht="20.100000000000001" customHeight="1">
      <c r="A153" s="404"/>
      <c r="B153" s="405" t="s">
        <v>148</v>
      </c>
      <c r="C153" s="405">
        <v>747.44</v>
      </c>
      <c r="D153" s="406">
        <v>3.3696000000000002</v>
      </c>
      <c r="E153" s="406">
        <v>0</v>
      </c>
      <c r="F153" s="396">
        <f t="shared" si="13"/>
        <v>3.3696000000000002</v>
      </c>
      <c r="G153" s="393">
        <f t="shared" si="14"/>
        <v>0.45081879481965104</v>
      </c>
    </row>
    <row r="154" spans="1:7" s="16" customFormat="1" ht="20.100000000000001" customHeight="1">
      <c r="A154" s="386">
        <v>13</v>
      </c>
      <c r="B154" s="387" t="s">
        <v>170</v>
      </c>
      <c r="C154" s="394">
        <f>SUM(C155)</f>
        <v>23475.1</v>
      </c>
      <c r="D154" s="394">
        <f t="shared" ref="D154:E154" si="15">SUM(D155)</f>
        <v>601.69000000000005</v>
      </c>
      <c r="E154" s="394">
        <f t="shared" si="15"/>
        <v>0</v>
      </c>
      <c r="F154" s="394">
        <f>SUM(D154:E154)</f>
        <v>601.69000000000005</v>
      </c>
      <c r="G154" s="385">
        <f t="shared" si="14"/>
        <v>2.5630987727421823</v>
      </c>
    </row>
    <row r="155" spans="1:7" s="16" customFormat="1" ht="20.100000000000001" customHeight="1">
      <c r="A155" s="389"/>
      <c r="B155" s="395" t="s">
        <v>171</v>
      </c>
      <c r="C155" s="407">
        <v>23475.1</v>
      </c>
      <c r="D155" s="408">
        <v>601.69000000000005</v>
      </c>
      <c r="E155" s="408"/>
      <c r="F155" s="396">
        <f>SUM(D155:E155)</f>
        <v>601.69000000000005</v>
      </c>
      <c r="G155" s="393">
        <f t="shared" si="14"/>
        <v>2.5630987727421823</v>
      </c>
    </row>
    <row r="156" spans="1:7" s="16" customFormat="1" ht="20.100000000000001" customHeight="1">
      <c r="A156" s="386">
        <v>14</v>
      </c>
      <c r="B156" s="387" t="s">
        <v>172</v>
      </c>
      <c r="C156" s="394">
        <f>SUM(C157:C159)</f>
        <v>1941.86</v>
      </c>
      <c r="D156" s="394">
        <f>SUM(D157:D159)</f>
        <v>29.88</v>
      </c>
      <c r="E156" s="394">
        <f>SUM(E157:E159)</f>
        <v>0.09</v>
      </c>
      <c r="F156" s="394">
        <f t="shared" ref="F156" si="16">SUM(D156:E156)</f>
        <v>29.97</v>
      </c>
      <c r="G156" s="385">
        <f t="shared" si="14"/>
        <v>1.5433656391294945</v>
      </c>
    </row>
    <row r="157" spans="1:7" s="16" customFormat="1" ht="20.100000000000001" customHeight="1">
      <c r="A157" s="404"/>
      <c r="B157" s="393" t="s">
        <v>173</v>
      </c>
      <c r="C157" s="405">
        <v>1761.02</v>
      </c>
      <c r="D157" s="406">
        <v>26.93</v>
      </c>
      <c r="E157" s="406"/>
      <c r="F157" s="396">
        <f>SUM(D157:E157)</f>
        <v>26.93</v>
      </c>
      <c r="G157" s="393">
        <f t="shared" si="14"/>
        <v>1.5292273795868303</v>
      </c>
    </row>
    <row r="158" spans="1:7" s="16" customFormat="1" ht="20.100000000000001" customHeight="1">
      <c r="A158" s="404"/>
      <c r="B158" s="393" t="s">
        <v>174</v>
      </c>
      <c r="C158" s="405">
        <v>150.04</v>
      </c>
      <c r="D158" s="406">
        <v>2.2200000000000002</v>
      </c>
      <c r="E158" s="406">
        <v>0.09</v>
      </c>
      <c r="F158" s="396">
        <f t="shared" ref="F158:F190" si="17">SUM(D158:E158)</f>
        <v>2.31</v>
      </c>
      <c r="G158" s="393">
        <f t="shared" si="14"/>
        <v>1.5395894428152495</v>
      </c>
    </row>
    <row r="159" spans="1:7" s="16" customFormat="1" ht="20.100000000000001" customHeight="1">
      <c r="A159" s="404"/>
      <c r="B159" s="393" t="s">
        <v>175</v>
      </c>
      <c r="C159" s="405">
        <v>30.8</v>
      </c>
      <c r="D159" s="406">
        <v>0.73</v>
      </c>
      <c r="E159" s="406"/>
      <c r="F159" s="396">
        <f t="shared" si="17"/>
        <v>0.73</v>
      </c>
      <c r="G159" s="393">
        <f t="shared" si="14"/>
        <v>2.3701298701298699</v>
      </c>
    </row>
    <row r="160" spans="1:7" s="16" customFormat="1" ht="20.100000000000001" customHeight="1">
      <c r="A160" s="386">
        <v>15</v>
      </c>
      <c r="B160" s="387" t="s">
        <v>176</v>
      </c>
      <c r="C160" s="394">
        <f>SUM(C161:C165)</f>
        <v>1844.3600000000001</v>
      </c>
      <c r="D160" s="394">
        <f t="shared" ref="D160:E160" si="18">SUM(D161:D165)</f>
        <v>23.45</v>
      </c>
      <c r="E160" s="394">
        <f t="shared" si="18"/>
        <v>0</v>
      </c>
      <c r="F160" s="394">
        <f t="shared" si="17"/>
        <v>23.45</v>
      </c>
      <c r="G160" s="385">
        <f t="shared" si="14"/>
        <v>1.2714437528465157</v>
      </c>
    </row>
    <row r="161" spans="1:7" s="16" customFormat="1" ht="20.100000000000001" customHeight="1">
      <c r="A161" s="404"/>
      <c r="B161" s="393" t="s">
        <v>177</v>
      </c>
      <c r="C161" s="405">
        <v>601.9</v>
      </c>
      <c r="D161" s="406">
        <v>6.26</v>
      </c>
      <c r="E161" s="406"/>
      <c r="F161" s="396">
        <f t="shared" si="17"/>
        <v>6.26</v>
      </c>
      <c r="G161" s="393">
        <f t="shared" si="14"/>
        <v>1.0400398737331782</v>
      </c>
    </row>
    <row r="162" spans="1:7" s="16" customFormat="1" ht="20.100000000000001" customHeight="1">
      <c r="A162" s="404"/>
      <c r="B162" s="393" t="s">
        <v>178</v>
      </c>
      <c r="C162" s="405">
        <v>377.58</v>
      </c>
      <c r="D162" s="406">
        <v>9.3000000000000007</v>
      </c>
      <c r="E162" s="406"/>
      <c r="F162" s="396">
        <f t="shared" si="17"/>
        <v>9.3000000000000007</v>
      </c>
      <c r="G162" s="393">
        <f t="shared" si="14"/>
        <v>2.4630541871921188</v>
      </c>
    </row>
    <row r="163" spans="1:7" s="16" customFormat="1" ht="20.100000000000001" customHeight="1">
      <c r="A163" s="404"/>
      <c r="B163" s="393" t="s">
        <v>179</v>
      </c>
      <c r="C163" s="405">
        <v>47.41</v>
      </c>
      <c r="D163" s="406">
        <v>0</v>
      </c>
      <c r="E163" s="406"/>
      <c r="F163" s="396">
        <f t="shared" si="17"/>
        <v>0</v>
      </c>
      <c r="G163" s="393">
        <f t="shared" si="14"/>
        <v>0</v>
      </c>
    </row>
    <row r="164" spans="1:7" s="16" customFormat="1" ht="20.100000000000001" customHeight="1">
      <c r="A164" s="404"/>
      <c r="B164" s="397" t="s">
        <v>180</v>
      </c>
      <c r="C164" s="405">
        <v>162.59</v>
      </c>
      <c r="D164" s="406">
        <v>0</v>
      </c>
      <c r="E164" s="406"/>
      <c r="F164" s="396">
        <f t="shared" si="17"/>
        <v>0</v>
      </c>
      <c r="G164" s="393">
        <f t="shared" si="14"/>
        <v>0</v>
      </c>
    </row>
    <row r="165" spans="1:7" s="16" customFormat="1" ht="20.100000000000001" customHeight="1">
      <c r="A165" s="404"/>
      <c r="B165" s="393" t="s">
        <v>181</v>
      </c>
      <c r="C165" s="405">
        <v>654.88</v>
      </c>
      <c r="D165" s="406">
        <v>7.89</v>
      </c>
      <c r="E165" s="406"/>
      <c r="F165" s="396">
        <f t="shared" si="17"/>
        <v>7.89</v>
      </c>
      <c r="G165" s="393">
        <f t="shared" si="14"/>
        <v>1.2048008795504519</v>
      </c>
    </row>
    <row r="166" spans="1:7" s="16" customFormat="1" ht="20.100000000000001" customHeight="1">
      <c r="A166" s="386">
        <v>16</v>
      </c>
      <c r="B166" s="387" t="s">
        <v>182</v>
      </c>
      <c r="C166" s="394">
        <f>SUM(C167:C174)</f>
        <v>7588.1599999999989</v>
      </c>
      <c r="D166" s="394">
        <f t="shared" ref="D166:E166" si="19">SUM(D167:D174)</f>
        <v>154.99747137000003</v>
      </c>
      <c r="E166" s="394">
        <f t="shared" si="19"/>
        <v>3.2724800000000004E-3</v>
      </c>
      <c r="F166" s="394">
        <f t="shared" si="17"/>
        <v>155.00074385000002</v>
      </c>
      <c r="G166" s="385">
        <f t="shared" si="14"/>
        <v>2.0426657299002664</v>
      </c>
    </row>
    <row r="167" spans="1:7" s="16" customFormat="1" ht="20.100000000000001" customHeight="1">
      <c r="A167" s="404"/>
      <c r="B167" s="393" t="s">
        <v>183</v>
      </c>
      <c r="C167" s="405">
        <v>1260.46</v>
      </c>
      <c r="D167" s="406">
        <v>23.410580789999997</v>
      </c>
      <c r="E167" s="406">
        <v>3.2724800000000004E-3</v>
      </c>
      <c r="F167" s="396">
        <f t="shared" si="17"/>
        <v>23.413853269999997</v>
      </c>
      <c r="G167" s="393">
        <f t="shared" si="14"/>
        <v>1.8575641646700409</v>
      </c>
    </row>
    <row r="168" spans="1:7" s="16" customFormat="1" ht="20.100000000000001" customHeight="1">
      <c r="A168" s="404"/>
      <c r="B168" s="393" t="s">
        <v>184</v>
      </c>
      <c r="C168" s="405">
        <v>3867.44</v>
      </c>
      <c r="D168" s="406">
        <v>94.471679030000004</v>
      </c>
      <c r="E168" s="406">
        <v>0</v>
      </c>
      <c r="F168" s="396">
        <f t="shared" si="17"/>
        <v>94.471679030000004</v>
      </c>
      <c r="G168" s="393">
        <f t="shared" si="14"/>
        <v>2.4427445294561778</v>
      </c>
    </row>
    <row r="169" spans="1:7" s="16" customFormat="1" ht="20.100000000000001" customHeight="1">
      <c r="A169" s="404"/>
      <c r="B169" s="393" t="s">
        <v>185</v>
      </c>
      <c r="C169" s="405">
        <v>551.57000000000005</v>
      </c>
      <c r="D169" s="406">
        <v>8.0453180700000004</v>
      </c>
      <c r="E169" s="406">
        <v>0</v>
      </c>
      <c r="F169" s="396">
        <f t="shared" si="17"/>
        <v>8.0453180700000004</v>
      </c>
      <c r="G169" s="393">
        <f t="shared" si="14"/>
        <v>1.4586214025418351</v>
      </c>
    </row>
    <row r="170" spans="1:7" s="16" customFormat="1" ht="20.100000000000001" customHeight="1">
      <c r="A170" s="404"/>
      <c r="B170" s="393" t="s">
        <v>186</v>
      </c>
      <c r="C170" s="405">
        <v>362.39</v>
      </c>
      <c r="D170" s="406">
        <v>4.5745248299999997</v>
      </c>
      <c r="E170" s="406">
        <v>0</v>
      </c>
      <c r="F170" s="396">
        <f t="shared" si="17"/>
        <v>4.5745248299999997</v>
      </c>
      <c r="G170" s="393">
        <f t="shared" si="14"/>
        <v>1.2623209332487098</v>
      </c>
    </row>
    <row r="171" spans="1:7" s="16" customFormat="1" ht="20.100000000000001" customHeight="1">
      <c r="A171" s="404"/>
      <c r="B171" s="393" t="s">
        <v>187</v>
      </c>
      <c r="C171" s="405">
        <v>244.4</v>
      </c>
      <c r="D171" s="406">
        <v>0</v>
      </c>
      <c r="E171" s="406">
        <v>0</v>
      </c>
      <c r="F171" s="396">
        <f t="shared" si="17"/>
        <v>0</v>
      </c>
      <c r="G171" s="393">
        <f t="shared" si="14"/>
        <v>0</v>
      </c>
    </row>
    <row r="172" spans="1:7" s="16" customFormat="1" ht="20.100000000000001" customHeight="1">
      <c r="A172" s="404"/>
      <c r="B172" s="393" t="s">
        <v>188</v>
      </c>
      <c r="C172" s="405">
        <v>1011.1</v>
      </c>
      <c r="D172" s="406">
        <v>22.492931939999998</v>
      </c>
      <c r="E172" s="406">
        <v>0</v>
      </c>
      <c r="F172" s="396">
        <f t="shared" si="17"/>
        <v>22.492931939999998</v>
      </c>
      <c r="G172" s="393">
        <f t="shared" si="14"/>
        <v>2.2246001325289289</v>
      </c>
    </row>
    <row r="173" spans="1:7" s="16" customFormat="1" ht="20.100000000000001" customHeight="1">
      <c r="A173" s="404"/>
      <c r="B173" s="393" t="s">
        <v>189</v>
      </c>
      <c r="C173" s="405">
        <v>185.94</v>
      </c>
      <c r="D173" s="406">
        <v>0</v>
      </c>
      <c r="E173" s="406">
        <v>0</v>
      </c>
      <c r="F173" s="396">
        <f t="shared" si="17"/>
        <v>0</v>
      </c>
      <c r="G173" s="393">
        <f t="shared" si="14"/>
        <v>0</v>
      </c>
    </row>
    <row r="174" spans="1:7" s="16" customFormat="1" ht="20.100000000000001" customHeight="1">
      <c r="A174" s="404"/>
      <c r="B174" s="393" t="s">
        <v>190</v>
      </c>
      <c r="C174" s="405">
        <v>104.86</v>
      </c>
      <c r="D174" s="406">
        <v>2.00243671</v>
      </c>
      <c r="E174" s="406">
        <v>0</v>
      </c>
      <c r="F174" s="396">
        <f t="shared" si="17"/>
        <v>2.00243671</v>
      </c>
      <c r="G174" s="393">
        <f t="shared" si="14"/>
        <v>1.9096287526225446</v>
      </c>
    </row>
    <row r="175" spans="1:7" s="16" customFormat="1" ht="20.100000000000001" customHeight="1">
      <c r="A175" s="386">
        <v>18</v>
      </c>
      <c r="B175" s="387" t="s">
        <v>191</v>
      </c>
      <c r="C175" s="394">
        <f>SUM(C176:C180)</f>
        <v>1442.15</v>
      </c>
      <c r="D175" s="394">
        <f t="shared" ref="D175:E175" si="20">SUM(D176:D180)</f>
        <v>4.9605060800000009</v>
      </c>
      <c r="E175" s="394">
        <f t="shared" si="20"/>
        <v>0</v>
      </c>
      <c r="F175" s="394">
        <f t="shared" si="17"/>
        <v>4.9605060800000009</v>
      </c>
      <c r="G175" s="385">
        <f t="shared" si="14"/>
        <v>0.34396602849911595</v>
      </c>
    </row>
    <row r="176" spans="1:7" s="16" customFormat="1" ht="20.100000000000001" customHeight="1">
      <c r="A176" s="404"/>
      <c r="B176" s="393" t="s">
        <v>192</v>
      </c>
      <c r="C176" s="405">
        <v>440.69</v>
      </c>
      <c r="D176" s="406">
        <v>4.3452283100000004</v>
      </c>
      <c r="E176" s="406">
        <v>0</v>
      </c>
      <c r="F176" s="396">
        <f t="shared" si="17"/>
        <v>4.3452283100000004</v>
      </c>
      <c r="G176" s="393">
        <f t="shared" si="14"/>
        <v>0.98600565249948957</v>
      </c>
    </row>
    <row r="177" spans="1:7" s="16" customFormat="1" ht="20.100000000000001" customHeight="1">
      <c r="A177" s="404"/>
      <c r="B177" s="393" t="s">
        <v>193</v>
      </c>
      <c r="C177" s="405">
        <v>83.21</v>
      </c>
      <c r="D177" s="406">
        <v>0.40889206999999994</v>
      </c>
      <c r="E177" s="406">
        <v>0</v>
      </c>
      <c r="F177" s="396">
        <f t="shared" si="17"/>
        <v>0.40889206999999994</v>
      </c>
      <c r="G177" s="393">
        <f t="shared" si="14"/>
        <v>0.49139775267395747</v>
      </c>
    </row>
    <row r="178" spans="1:7" s="16" customFormat="1" ht="20.100000000000001" customHeight="1">
      <c r="A178" s="404"/>
      <c r="B178" s="393" t="s">
        <v>194</v>
      </c>
      <c r="C178" s="405">
        <v>58.99</v>
      </c>
      <c r="D178" s="406">
        <v>0.20638570000000001</v>
      </c>
      <c r="E178" s="406">
        <v>0</v>
      </c>
      <c r="F178" s="396">
        <f t="shared" si="17"/>
        <v>0.20638570000000001</v>
      </c>
      <c r="G178" s="393">
        <f t="shared" si="14"/>
        <v>0.34986557043566707</v>
      </c>
    </row>
    <row r="179" spans="1:7" s="16" customFormat="1" ht="20.100000000000001" customHeight="1">
      <c r="A179" s="404"/>
      <c r="B179" s="393" t="s">
        <v>195</v>
      </c>
      <c r="C179" s="405">
        <v>290.08</v>
      </c>
      <c r="D179" s="406">
        <v>0</v>
      </c>
      <c r="E179" s="406">
        <v>0</v>
      </c>
      <c r="F179" s="396">
        <f t="shared" si="17"/>
        <v>0</v>
      </c>
      <c r="G179" s="393">
        <f t="shared" si="14"/>
        <v>0</v>
      </c>
    </row>
    <row r="180" spans="1:7" s="16" customFormat="1" ht="20.100000000000001" customHeight="1">
      <c r="A180" s="404"/>
      <c r="B180" s="393" t="s">
        <v>196</v>
      </c>
      <c r="C180" s="405">
        <v>569.17999999999995</v>
      </c>
      <c r="D180" s="406">
        <v>0</v>
      </c>
      <c r="E180" s="406">
        <v>0</v>
      </c>
      <c r="F180" s="396">
        <f t="shared" si="17"/>
        <v>0</v>
      </c>
      <c r="G180" s="393">
        <f t="shared" si="14"/>
        <v>0</v>
      </c>
    </row>
    <row r="181" spans="1:7" s="16" customFormat="1" ht="20.100000000000001" customHeight="1">
      <c r="A181" s="386">
        <v>20</v>
      </c>
      <c r="B181" s="387" t="s">
        <v>359</v>
      </c>
      <c r="C181" s="394">
        <f>SUM(C182:C189)</f>
        <v>5234.51</v>
      </c>
      <c r="D181" s="394">
        <f>SUM(D182:D189)</f>
        <v>31.84</v>
      </c>
      <c r="E181" s="394">
        <f>SUM(E182:E189)</f>
        <v>0</v>
      </c>
      <c r="F181" s="394">
        <f t="shared" si="17"/>
        <v>31.84</v>
      </c>
      <c r="G181" s="385">
        <f t="shared" si="14"/>
        <v>0.60827087922269707</v>
      </c>
    </row>
    <row r="182" spans="1:7" s="16" customFormat="1" ht="20.100000000000001" customHeight="1">
      <c r="A182" s="404"/>
      <c r="B182" s="393" t="s">
        <v>360</v>
      </c>
      <c r="C182" s="405">
        <v>4457.68</v>
      </c>
      <c r="D182" s="406">
        <v>25.19</v>
      </c>
      <c r="E182" s="406"/>
      <c r="F182" s="396">
        <f t="shared" si="17"/>
        <v>25.19</v>
      </c>
      <c r="G182" s="393">
        <f t="shared" si="14"/>
        <v>0.56509215556074011</v>
      </c>
    </row>
    <row r="183" spans="1:7" s="16" customFormat="1" ht="20.100000000000001" customHeight="1">
      <c r="A183" s="404"/>
      <c r="B183" s="393" t="s">
        <v>197</v>
      </c>
      <c r="C183" s="405">
        <v>51.89</v>
      </c>
      <c r="D183" s="406">
        <v>0.45</v>
      </c>
      <c r="E183" s="406"/>
      <c r="F183" s="396">
        <f t="shared" si="17"/>
        <v>0.45</v>
      </c>
      <c r="G183" s="393">
        <f t="shared" si="14"/>
        <v>0.86721911736365387</v>
      </c>
    </row>
    <row r="184" spans="1:7" s="16" customFormat="1" ht="20.100000000000001" customHeight="1">
      <c r="A184" s="404"/>
      <c r="B184" s="393" t="s">
        <v>198</v>
      </c>
      <c r="C184" s="405">
        <v>192.29</v>
      </c>
      <c r="D184" s="406">
        <v>1.9</v>
      </c>
      <c r="E184" s="406"/>
      <c r="F184" s="396">
        <f t="shared" si="17"/>
        <v>1.9</v>
      </c>
      <c r="G184" s="393">
        <f t="shared" si="14"/>
        <v>0.98809090436320146</v>
      </c>
    </row>
    <row r="185" spans="1:7" s="16" customFormat="1" ht="20.100000000000001" customHeight="1">
      <c r="A185" s="404"/>
      <c r="B185" s="393" t="s">
        <v>199</v>
      </c>
      <c r="C185" s="405">
        <v>277.06</v>
      </c>
      <c r="D185" s="406">
        <v>2.4900000000000002</v>
      </c>
      <c r="E185" s="406"/>
      <c r="F185" s="396">
        <f t="shared" si="17"/>
        <v>2.4900000000000002</v>
      </c>
      <c r="G185" s="393">
        <f t="shared" si="14"/>
        <v>0.898722298419115</v>
      </c>
    </row>
    <row r="186" spans="1:7" s="16" customFormat="1" ht="20.100000000000001" customHeight="1">
      <c r="A186" s="404"/>
      <c r="B186" s="393" t="s">
        <v>200</v>
      </c>
      <c r="C186" s="405">
        <v>140.49</v>
      </c>
      <c r="D186" s="406">
        <v>0.06</v>
      </c>
      <c r="E186" s="406"/>
      <c r="F186" s="396">
        <f t="shared" si="17"/>
        <v>0.06</v>
      </c>
      <c r="G186" s="393">
        <f t="shared" si="14"/>
        <v>4.2707666026051673E-2</v>
      </c>
    </row>
    <row r="187" spans="1:7" s="16" customFormat="1" ht="20.100000000000001" customHeight="1">
      <c r="A187" s="404"/>
      <c r="B187" s="393" t="s">
        <v>201</v>
      </c>
      <c r="C187" s="405">
        <v>19.53</v>
      </c>
      <c r="D187" s="406">
        <v>0</v>
      </c>
      <c r="E187" s="406"/>
      <c r="F187" s="396">
        <f t="shared" si="17"/>
        <v>0</v>
      </c>
      <c r="G187" s="393">
        <f t="shared" si="14"/>
        <v>0</v>
      </c>
    </row>
    <row r="188" spans="1:7" s="16" customFormat="1" ht="20.100000000000001" customHeight="1">
      <c r="A188" s="404"/>
      <c r="B188" s="393" t="s">
        <v>202</v>
      </c>
      <c r="C188" s="405">
        <v>66.91</v>
      </c>
      <c r="D188" s="406">
        <v>0.8</v>
      </c>
      <c r="E188" s="406"/>
      <c r="F188" s="396">
        <f t="shared" si="17"/>
        <v>0.8</v>
      </c>
      <c r="G188" s="393">
        <f t="shared" si="14"/>
        <v>1.1956359288596623</v>
      </c>
    </row>
    <row r="189" spans="1:7" s="16" customFormat="1" ht="20.100000000000001" customHeight="1">
      <c r="A189" s="404"/>
      <c r="B189" s="393" t="s">
        <v>203</v>
      </c>
      <c r="C189" s="405">
        <v>28.66</v>
      </c>
      <c r="D189" s="406">
        <v>0.95</v>
      </c>
      <c r="E189" s="406"/>
      <c r="F189" s="396">
        <f t="shared" si="17"/>
        <v>0.95</v>
      </c>
      <c r="G189" s="393">
        <f t="shared" si="14"/>
        <v>3.3147243545010467</v>
      </c>
    </row>
    <row r="190" spans="1:7" s="16" customFormat="1" ht="20.100000000000001" customHeight="1">
      <c r="A190" s="386">
        <v>21</v>
      </c>
      <c r="B190" s="387" t="s">
        <v>204</v>
      </c>
      <c r="C190" s="394">
        <f>SUM(C191:C194)</f>
        <v>704.14</v>
      </c>
      <c r="D190" s="394">
        <f>SUM(D191:D194)</f>
        <v>13.86</v>
      </c>
      <c r="E190" s="394">
        <f>SUM(E191:E194)</f>
        <v>0</v>
      </c>
      <c r="F190" s="394">
        <f t="shared" si="17"/>
        <v>13.86</v>
      </c>
      <c r="G190" s="385">
        <f t="shared" si="14"/>
        <v>1.968358565058085</v>
      </c>
    </row>
    <row r="191" spans="1:7" s="16" customFormat="1" ht="20.100000000000001" customHeight="1">
      <c r="A191" s="404"/>
      <c r="B191" s="393" t="s">
        <v>205</v>
      </c>
      <c r="C191" s="405">
        <v>274.95</v>
      </c>
      <c r="D191" s="406">
        <v>4.71</v>
      </c>
      <c r="E191" s="406"/>
      <c r="F191" s="396">
        <f>SUM(D191:E191)</f>
        <v>4.71</v>
      </c>
      <c r="G191" s="393">
        <f t="shared" si="14"/>
        <v>1.7130387343153302</v>
      </c>
    </row>
    <row r="192" spans="1:7" s="16" customFormat="1" ht="20.100000000000001" customHeight="1">
      <c r="A192" s="404"/>
      <c r="B192" s="393" t="s">
        <v>206</v>
      </c>
      <c r="C192" s="405">
        <v>11.6</v>
      </c>
      <c r="D192" s="406">
        <v>0.24</v>
      </c>
      <c r="E192" s="406"/>
      <c r="F192" s="396">
        <f t="shared" ref="F192:F242" si="21">SUM(D192:E192)</f>
        <v>0.24</v>
      </c>
      <c r="G192" s="393">
        <f t="shared" si="14"/>
        <v>2.0689655172413794</v>
      </c>
    </row>
    <row r="193" spans="1:7" s="16" customFormat="1" ht="20.100000000000001" customHeight="1">
      <c r="A193" s="404"/>
      <c r="B193" s="393" t="s">
        <v>207</v>
      </c>
      <c r="C193" s="405">
        <v>172.92</v>
      </c>
      <c r="D193" s="406">
        <v>7.02</v>
      </c>
      <c r="E193" s="406"/>
      <c r="F193" s="396">
        <f t="shared" si="21"/>
        <v>7.02</v>
      </c>
      <c r="G193" s="393">
        <f t="shared" si="14"/>
        <v>4.0596807772380288</v>
      </c>
    </row>
    <row r="194" spans="1:7" s="16" customFormat="1" ht="20.100000000000001" customHeight="1">
      <c r="A194" s="404"/>
      <c r="B194" s="393" t="s">
        <v>208</v>
      </c>
      <c r="C194" s="405">
        <v>244.67</v>
      </c>
      <c r="D194" s="406">
        <v>1.89</v>
      </c>
      <c r="E194" s="406"/>
      <c r="F194" s="396">
        <f t="shared" si="21"/>
        <v>1.89</v>
      </c>
      <c r="G194" s="393">
        <f t="shared" si="14"/>
        <v>0.77246903993133609</v>
      </c>
    </row>
    <row r="195" spans="1:7" s="16" customFormat="1" ht="31.5" customHeight="1">
      <c r="A195" s="386">
        <v>25</v>
      </c>
      <c r="B195" s="387" t="s">
        <v>361</v>
      </c>
      <c r="C195" s="394">
        <f>SUM(C196)</f>
        <v>40114.68</v>
      </c>
      <c r="D195" s="394">
        <f t="shared" ref="D195:E195" si="22">SUM(D196)</f>
        <v>2327.9676960199999</v>
      </c>
      <c r="E195" s="394">
        <f t="shared" si="22"/>
        <v>2.2363418718181824</v>
      </c>
      <c r="F195" s="394">
        <f t="shared" si="21"/>
        <v>2330.2040378918182</v>
      </c>
      <c r="G195" s="385">
        <f t="shared" si="14"/>
        <v>5.8088561042785782</v>
      </c>
    </row>
    <row r="196" spans="1:7" s="16" customFormat="1" ht="20.100000000000001" customHeight="1">
      <c r="A196" s="404"/>
      <c r="B196" s="393" t="s">
        <v>279</v>
      </c>
      <c r="C196" s="405">
        <v>40114.68</v>
      </c>
      <c r="D196" s="406">
        <v>2327.9676960199999</v>
      </c>
      <c r="E196" s="406">
        <v>2.2363418718181824</v>
      </c>
      <c r="F196" s="396">
        <f t="shared" si="21"/>
        <v>2330.2040378918182</v>
      </c>
      <c r="G196" s="393">
        <f t="shared" si="14"/>
        <v>5.8088561042785782</v>
      </c>
    </row>
    <row r="197" spans="1:7" s="16" customFormat="1" ht="20.100000000000001" customHeight="1">
      <c r="A197" s="386">
        <v>27</v>
      </c>
      <c r="B197" s="387" t="s">
        <v>209</v>
      </c>
      <c r="C197" s="394">
        <f>SUM(C198)</f>
        <v>1315.78</v>
      </c>
      <c r="D197" s="394">
        <f t="shared" ref="D197:E197" si="23">SUM(D198)</f>
        <v>6.8</v>
      </c>
      <c r="E197" s="394">
        <f t="shared" si="23"/>
        <v>0</v>
      </c>
      <c r="F197" s="394">
        <f t="shared" si="21"/>
        <v>6.8</v>
      </c>
      <c r="G197" s="385">
        <f t="shared" si="14"/>
        <v>0.51680372098679106</v>
      </c>
    </row>
    <row r="198" spans="1:7" s="17" customFormat="1" ht="20.100000000000001" customHeight="1">
      <c r="A198" s="404"/>
      <c r="B198" s="393" t="s">
        <v>210</v>
      </c>
      <c r="C198" s="405">
        <v>1315.78</v>
      </c>
      <c r="D198" s="406">
        <v>6.8</v>
      </c>
      <c r="E198" s="406"/>
      <c r="F198" s="396">
        <f t="shared" si="21"/>
        <v>6.8</v>
      </c>
      <c r="G198" s="393">
        <f t="shared" si="14"/>
        <v>0.51680372098679106</v>
      </c>
    </row>
    <row r="199" spans="1:7" s="17" customFormat="1" ht="20.100000000000001" customHeight="1">
      <c r="A199" s="386">
        <v>31</v>
      </c>
      <c r="B199" s="387" t="s">
        <v>211</v>
      </c>
      <c r="C199" s="394">
        <f>SUM(C200)</f>
        <v>539.29</v>
      </c>
      <c r="D199" s="394">
        <f t="shared" ref="D199:E199" si="24">SUM(D200)</f>
        <v>8.0996374200000005</v>
      </c>
      <c r="E199" s="394">
        <f t="shared" si="24"/>
        <v>0</v>
      </c>
      <c r="F199" s="394">
        <f t="shared" si="21"/>
        <v>8.0996374200000005</v>
      </c>
      <c r="G199" s="385">
        <f t="shared" si="14"/>
        <v>1.5019075858999797</v>
      </c>
    </row>
    <row r="200" spans="1:7" s="17" customFormat="1" ht="20.100000000000001" customHeight="1">
      <c r="A200" s="404"/>
      <c r="B200" s="393" t="s">
        <v>212</v>
      </c>
      <c r="C200" s="405">
        <v>539.29</v>
      </c>
      <c r="D200" s="406">
        <v>8.0996374200000005</v>
      </c>
      <c r="E200" s="406">
        <v>0</v>
      </c>
      <c r="F200" s="396">
        <f t="shared" si="21"/>
        <v>8.0996374200000005</v>
      </c>
      <c r="G200" s="393">
        <f t="shared" si="14"/>
        <v>1.5019075858999797</v>
      </c>
    </row>
    <row r="201" spans="1:7" s="16" customFormat="1" ht="30" customHeight="1">
      <c r="A201" s="386">
        <v>33</v>
      </c>
      <c r="B201" s="387" t="s">
        <v>213</v>
      </c>
      <c r="C201" s="394">
        <f>SUM(C202:C204)</f>
        <v>428565.74</v>
      </c>
      <c r="D201" s="394">
        <f t="shared" ref="D201:E201" si="25">SUM(D202:D204)</f>
        <v>11642.740226890341</v>
      </c>
      <c r="E201" s="394">
        <f t="shared" si="25"/>
        <v>369.36462585780549</v>
      </c>
      <c r="F201" s="394">
        <f t="shared" si="21"/>
        <v>12012.104852748145</v>
      </c>
      <c r="G201" s="385">
        <f t="shared" si="14"/>
        <v>2.8028616689584531</v>
      </c>
    </row>
    <row r="202" spans="1:7" s="16" customFormat="1" ht="20.100000000000001" customHeight="1">
      <c r="A202" s="404"/>
      <c r="B202" s="393" t="s">
        <v>214</v>
      </c>
      <c r="C202" s="405">
        <v>64522.92</v>
      </c>
      <c r="D202" s="406"/>
      <c r="E202" s="406"/>
      <c r="F202" s="396">
        <f t="shared" si="21"/>
        <v>0</v>
      </c>
      <c r="G202" s="393">
        <f t="shared" si="14"/>
        <v>0</v>
      </c>
    </row>
    <row r="203" spans="1:7" s="17" customFormat="1" ht="20.100000000000001" customHeight="1">
      <c r="A203" s="404"/>
      <c r="B203" s="409" t="s">
        <v>215</v>
      </c>
      <c r="C203" s="405">
        <v>357962.54</v>
      </c>
      <c r="D203" s="406">
        <v>11538.876247</v>
      </c>
      <c r="E203" s="406">
        <v>354.83370704113884</v>
      </c>
      <c r="F203" s="396">
        <f t="shared" si="21"/>
        <v>11893.709954041138</v>
      </c>
      <c r="G203" s="393">
        <f t="shared" si="14"/>
        <v>3.3226130181222704</v>
      </c>
    </row>
    <row r="204" spans="1:7" s="17" customFormat="1" ht="20.100000000000001" customHeight="1">
      <c r="A204" s="404"/>
      <c r="B204" s="409" t="s">
        <v>216</v>
      </c>
      <c r="C204" s="405">
        <v>6080.28</v>
      </c>
      <c r="D204" s="406">
        <v>103.86397989033996</v>
      </c>
      <c r="E204" s="406">
        <v>14.53091881666667</v>
      </c>
      <c r="F204" s="396">
        <f t="shared" si="21"/>
        <v>118.39489870700663</v>
      </c>
      <c r="G204" s="393">
        <f t="shared" si="14"/>
        <v>1.947194844760548</v>
      </c>
    </row>
    <row r="205" spans="1:7" s="17" customFormat="1" ht="20.100000000000001" customHeight="1">
      <c r="A205" s="386">
        <v>36</v>
      </c>
      <c r="B205" s="387" t="s">
        <v>410</v>
      </c>
      <c r="C205" s="394">
        <f>SUM(C206:C214)</f>
        <v>30994.040000000005</v>
      </c>
      <c r="D205" s="394">
        <f>SUM(D206:D214)</f>
        <v>29.56</v>
      </c>
      <c r="E205" s="394">
        <f>SUM(E206:E214)</f>
        <v>0</v>
      </c>
      <c r="F205" s="394">
        <f t="shared" si="21"/>
        <v>29.56</v>
      </c>
      <c r="G205" s="385">
        <f t="shared" si="14"/>
        <v>9.5373174971704222E-2</v>
      </c>
    </row>
    <row r="206" spans="1:7" s="17" customFormat="1" ht="20.100000000000001" customHeight="1">
      <c r="A206" s="404"/>
      <c r="B206" s="393" t="s">
        <v>411</v>
      </c>
      <c r="C206" s="405">
        <v>1088.72</v>
      </c>
      <c r="D206" s="406">
        <v>1.08</v>
      </c>
      <c r="E206" s="406"/>
      <c r="F206" s="396">
        <f t="shared" ref="F206:F214" si="26">SUM(D206:E206)</f>
        <v>1.08</v>
      </c>
      <c r="G206" s="393">
        <f t="shared" si="14"/>
        <v>9.919905944595489E-2</v>
      </c>
    </row>
    <row r="207" spans="1:7" s="17" customFormat="1" ht="20.100000000000001" customHeight="1">
      <c r="A207" s="404"/>
      <c r="B207" s="393" t="s">
        <v>406</v>
      </c>
      <c r="C207" s="405">
        <v>18353.36</v>
      </c>
      <c r="D207" s="406">
        <v>0</v>
      </c>
      <c r="E207" s="406"/>
      <c r="F207" s="396">
        <f>SUM(D207:E207)</f>
        <v>0</v>
      </c>
      <c r="G207" s="393">
        <f>F207/C207*100</f>
        <v>0</v>
      </c>
    </row>
    <row r="208" spans="1:7" s="17" customFormat="1" ht="20.100000000000001" customHeight="1">
      <c r="A208" s="404"/>
      <c r="B208" s="393" t="s">
        <v>407</v>
      </c>
      <c r="C208" s="405">
        <v>1594.93</v>
      </c>
      <c r="D208" s="406">
        <v>0</v>
      </c>
      <c r="E208" s="406"/>
      <c r="F208" s="396">
        <f>SUM(D208:E208)</f>
        <v>0</v>
      </c>
      <c r="G208" s="393">
        <f>F208/C208*100</f>
        <v>0</v>
      </c>
    </row>
    <row r="209" spans="1:7" s="17" customFormat="1" ht="20.100000000000001" customHeight="1">
      <c r="A209" s="404"/>
      <c r="B209" s="393" t="s">
        <v>39</v>
      </c>
      <c r="C209" s="405">
        <v>44.69</v>
      </c>
      <c r="D209" s="406">
        <v>0.11</v>
      </c>
      <c r="E209" s="406"/>
      <c r="F209" s="396">
        <f>SUM(D209:E209)</f>
        <v>0.11</v>
      </c>
      <c r="G209" s="393">
        <f>F209/C209*100</f>
        <v>0.24614007607965988</v>
      </c>
    </row>
    <row r="210" spans="1:7" s="17" customFormat="1" ht="20.100000000000001" customHeight="1">
      <c r="A210" s="404"/>
      <c r="B210" s="393" t="s">
        <v>32</v>
      </c>
      <c r="C210" s="405">
        <v>4790.04</v>
      </c>
      <c r="D210" s="406">
        <v>2.2000000000000002</v>
      </c>
      <c r="E210" s="406"/>
      <c r="F210" s="396">
        <f t="shared" si="26"/>
        <v>2.2000000000000002</v>
      </c>
      <c r="G210" s="393">
        <f t="shared" ref="G210:G270" si="27">F210/C210*100</f>
        <v>4.5928635251480159E-2</v>
      </c>
    </row>
    <row r="211" spans="1:7" s="17" customFormat="1" ht="20.100000000000001" customHeight="1">
      <c r="A211" s="404"/>
      <c r="B211" s="393" t="s">
        <v>35</v>
      </c>
      <c r="C211" s="405">
        <v>65.95</v>
      </c>
      <c r="D211" s="406">
        <v>0.18</v>
      </c>
      <c r="E211" s="406"/>
      <c r="F211" s="396">
        <f t="shared" si="26"/>
        <v>0.18</v>
      </c>
      <c r="G211" s="393">
        <f t="shared" si="27"/>
        <v>0.27293404094010609</v>
      </c>
    </row>
    <row r="212" spans="1:7" s="17" customFormat="1" ht="20.100000000000001" customHeight="1">
      <c r="A212" s="404"/>
      <c r="B212" s="393" t="s">
        <v>408</v>
      </c>
      <c r="C212" s="405">
        <v>1955.97</v>
      </c>
      <c r="D212" s="406">
        <v>25.54</v>
      </c>
      <c r="E212" s="406"/>
      <c r="F212" s="396">
        <f t="shared" si="26"/>
        <v>25.54</v>
      </c>
      <c r="G212" s="393">
        <f t="shared" si="27"/>
        <v>1.3057459981492558</v>
      </c>
    </row>
    <row r="213" spans="1:7" s="16" customFormat="1" ht="20.100000000000001" customHeight="1">
      <c r="A213" s="404"/>
      <c r="B213" s="393" t="s">
        <v>42</v>
      </c>
      <c r="C213" s="405">
        <v>258.18</v>
      </c>
      <c r="D213" s="406">
        <v>0.45</v>
      </c>
      <c r="E213" s="406"/>
      <c r="F213" s="396">
        <f t="shared" si="26"/>
        <v>0.45</v>
      </c>
      <c r="G213" s="393">
        <f t="shared" si="27"/>
        <v>0.17429700209156401</v>
      </c>
    </row>
    <row r="214" spans="1:7" s="16" customFormat="1" ht="20.100000000000001" customHeight="1">
      <c r="A214" s="404"/>
      <c r="B214" s="393" t="s">
        <v>412</v>
      </c>
      <c r="C214" s="405">
        <v>2842.2</v>
      </c>
      <c r="D214" s="406">
        <v>0</v>
      </c>
      <c r="E214" s="406"/>
      <c r="F214" s="396">
        <f t="shared" si="26"/>
        <v>0</v>
      </c>
      <c r="G214" s="393">
        <f t="shared" si="27"/>
        <v>0</v>
      </c>
    </row>
    <row r="215" spans="1:7" s="16" customFormat="1" ht="20.100000000000001" customHeight="1">
      <c r="A215" s="386">
        <v>37</v>
      </c>
      <c r="B215" s="387" t="s">
        <v>217</v>
      </c>
      <c r="C215" s="394">
        <f>SUM(C216)</f>
        <v>120.67</v>
      </c>
      <c r="D215" s="394">
        <f t="shared" ref="D215:E215" si="28">SUM(D216)</f>
        <v>0.36</v>
      </c>
      <c r="E215" s="394">
        <f t="shared" si="28"/>
        <v>0</v>
      </c>
      <c r="F215" s="394">
        <f t="shared" si="21"/>
        <v>0.36</v>
      </c>
      <c r="G215" s="385">
        <f t="shared" si="27"/>
        <v>0.29833430015745421</v>
      </c>
    </row>
    <row r="216" spans="1:7" s="16" customFormat="1" ht="20.100000000000001" customHeight="1">
      <c r="A216" s="404"/>
      <c r="B216" s="393" t="s">
        <v>218</v>
      </c>
      <c r="C216" s="405">
        <v>120.67</v>
      </c>
      <c r="D216" s="406">
        <v>0.36</v>
      </c>
      <c r="E216" s="406"/>
      <c r="F216" s="396">
        <f t="shared" si="21"/>
        <v>0.36</v>
      </c>
      <c r="G216" s="393">
        <f t="shared" si="27"/>
        <v>0.29833430015745421</v>
      </c>
    </row>
    <row r="217" spans="1:7" s="16" customFormat="1" ht="20.100000000000001" customHeight="1">
      <c r="A217" s="386">
        <v>38</v>
      </c>
      <c r="B217" s="387" t="s">
        <v>219</v>
      </c>
      <c r="C217" s="394">
        <f>SUM(C218:C242)</f>
        <v>6373.72</v>
      </c>
      <c r="D217" s="394">
        <f t="shared" ref="D217:E217" si="29">SUM(D218:D242)</f>
        <v>89.897329140000025</v>
      </c>
      <c r="E217" s="394">
        <f t="shared" si="29"/>
        <v>1.9807106109090911</v>
      </c>
      <c r="F217" s="394">
        <f t="shared" si="21"/>
        <v>91.87803975090911</v>
      </c>
      <c r="G217" s="385">
        <f t="shared" si="27"/>
        <v>1.4415135862715824</v>
      </c>
    </row>
    <row r="218" spans="1:7" s="16" customFormat="1" ht="20.100000000000001" customHeight="1">
      <c r="A218" s="404"/>
      <c r="B218" s="393" t="s">
        <v>362</v>
      </c>
      <c r="C218" s="405">
        <v>47.94</v>
      </c>
      <c r="D218" s="406"/>
      <c r="E218" s="406"/>
      <c r="F218" s="396">
        <f t="shared" si="21"/>
        <v>0</v>
      </c>
      <c r="G218" s="393">
        <f t="shared" si="27"/>
        <v>0</v>
      </c>
    </row>
    <row r="219" spans="1:7" s="16" customFormat="1" ht="20.100000000000001" customHeight="1">
      <c r="A219" s="404"/>
      <c r="B219" s="393" t="s">
        <v>220</v>
      </c>
      <c r="C219" s="405">
        <v>148.33000000000001</v>
      </c>
      <c r="D219" s="406">
        <v>3.5563027600000003</v>
      </c>
      <c r="E219" s="406">
        <v>0</v>
      </c>
      <c r="F219" s="396">
        <f t="shared" si="21"/>
        <v>3.5563027600000003</v>
      </c>
      <c r="G219" s="393">
        <f t="shared" si="27"/>
        <v>2.3975613564349763</v>
      </c>
    </row>
    <row r="220" spans="1:7" s="16" customFormat="1" ht="20.100000000000001" customHeight="1">
      <c r="A220" s="404"/>
      <c r="B220" s="393" t="s">
        <v>221</v>
      </c>
      <c r="C220" s="405">
        <v>151.80000000000001</v>
      </c>
      <c r="D220" s="406">
        <v>3.6803571700000002</v>
      </c>
      <c r="E220" s="406">
        <v>0</v>
      </c>
      <c r="F220" s="396">
        <f t="shared" si="21"/>
        <v>3.6803571700000002</v>
      </c>
      <c r="G220" s="393">
        <f t="shared" si="27"/>
        <v>2.4244777140974967</v>
      </c>
    </row>
    <row r="221" spans="1:7" s="16" customFormat="1" ht="20.100000000000001" customHeight="1">
      <c r="A221" s="404"/>
      <c r="B221" s="393" t="s">
        <v>222</v>
      </c>
      <c r="C221" s="405">
        <v>126.59</v>
      </c>
      <c r="D221" s="406">
        <v>3.0496756600000001</v>
      </c>
      <c r="E221" s="406">
        <v>0</v>
      </c>
      <c r="F221" s="396">
        <f t="shared" si="21"/>
        <v>3.0496756600000001</v>
      </c>
      <c r="G221" s="393">
        <f t="shared" si="27"/>
        <v>2.4090968164941939</v>
      </c>
    </row>
    <row r="222" spans="1:7" s="16" customFormat="1" ht="20.100000000000001" customHeight="1">
      <c r="A222" s="404"/>
      <c r="B222" s="393" t="s">
        <v>223</v>
      </c>
      <c r="C222" s="405">
        <v>140.44</v>
      </c>
      <c r="D222" s="406">
        <v>3.6184511699999997</v>
      </c>
      <c r="E222" s="406">
        <v>0</v>
      </c>
      <c r="F222" s="396">
        <f t="shared" si="21"/>
        <v>3.6184511699999997</v>
      </c>
      <c r="G222" s="393">
        <f t="shared" si="27"/>
        <v>2.5765103745371687</v>
      </c>
    </row>
    <row r="223" spans="1:7" s="16" customFormat="1" ht="20.100000000000001" customHeight="1">
      <c r="A223" s="404"/>
      <c r="B223" s="393" t="s">
        <v>224</v>
      </c>
      <c r="C223" s="405">
        <v>90.71</v>
      </c>
      <c r="D223" s="406">
        <v>2.4661416900000002</v>
      </c>
      <c r="E223" s="406">
        <v>0</v>
      </c>
      <c r="F223" s="396">
        <f t="shared" si="21"/>
        <v>2.4661416900000002</v>
      </c>
      <c r="G223" s="393">
        <f t="shared" si="27"/>
        <v>2.7187098335354429</v>
      </c>
    </row>
    <row r="224" spans="1:7" s="16" customFormat="1" ht="20.100000000000001" customHeight="1">
      <c r="A224" s="404"/>
      <c r="B224" s="393" t="s">
        <v>225</v>
      </c>
      <c r="C224" s="405">
        <v>271.95999999999998</v>
      </c>
      <c r="D224" s="406">
        <v>5.5948345200000018</v>
      </c>
      <c r="E224" s="406">
        <v>0</v>
      </c>
      <c r="F224" s="396">
        <f t="shared" si="21"/>
        <v>5.5948345200000018</v>
      </c>
      <c r="G224" s="393">
        <f t="shared" si="27"/>
        <v>2.0572269892631279</v>
      </c>
    </row>
    <row r="225" spans="1:7" s="16" customFormat="1" ht="20.100000000000001" customHeight="1">
      <c r="A225" s="404"/>
      <c r="B225" s="393" t="s">
        <v>226</v>
      </c>
      <c r="C225" s="405">
        <v>392.81</v>
      </c>
      <c r="D225" s="406">
        <v>9.6039463099999995</v>
      </c>
      <c r="E225" s="406">
        <v>0</v>
      </c>
      <c r="F225" s="396">
        <f t="shared" si="21"/>
        <v>9.6039463099999995</v>
      </c>
      <c r="G225" s="393">
        <f t="shared" si="27"/>
        <v>2.4449342710216135</v>
      </c>
    </row>
    <row r="226" spans="1:7" s="16" customFormat="1" ht="20.100000000000001" customHeight="1">
      <c r="A226" s="404"/>
      <c r="B226" s="393" t="s">
        <v>227</v>
      </c>
      <c r="C226" s="405">
        <v>233.79</v>
      </c>
      <c r="D226" s="406">
        <v>6.2681987900000005</v>
      </c>
      <c r="E226" s="406">
        <v>0</v>
      </c>
      <c r="F226" s="396">
        <f t="shared" si="21"/>
        <v>6.2681987900000005</v>
      </c>
      <c r="G226" s="393">
        <f t="shared" si="27"/>
        <v>2.6811235681594594</v>
      </c>
    </row>
    <row r="227" spans="1:7" s="16" customFormat="1" ht="20.100000000000001" customHeight="1">
      <c r="A227" s="404"/>
      <c r="B227" s="393" t="s">
        <v>228</v>
      </c>
      <c r="C227" s="405">
        <v>160.02000000000001</v>
      </c>
      <c r="D227" s="406">
        <v>3.9984757200000001</v>
      </c>
      <c r="E227" s="406">
        <v>0</v>
      </c>
      <c r="F227" s="396">
        <f t="shared" si="21"/>
        <v>3.9984757200000001</v>
      </c>
      <c r="G227" s="393">
        <f t="shared" si="27"/>
        <v>2.4987349831271088</v>
      </c>
    </row>
    <row r="228" spans="1:7" s="16" customFormat="1" ht="20.100000000000001" customHeight="1">
      <c r="A228" s="404"/>
      <c r="B228" s="393" t="s">
        <v>229</v>
      </c>
      <c r="C228" s="405">
        <v>153.47999999999999</v>
      </c>
      <c r="D228" s="406">
        <v>3.9834343099999998</v>
      </c>
      <c r="E228" s="406">
        <v>0</v>
      </c>
      <c r="F228" s="396">
        <f t="shared" si="21"/>
        <v>3.9834343099999998</v>
      </c>
      <c r="G228" s="393">
        <f t="shared" si="27"/>
        <v>2.5954093758144383</v>
      </c>
    </row>
    <row r="229" spans="1:7" s="16" customFormat="1" ht="20.100000000000001" customHeight="1">
      <c r="A229" s="404"/>
      <c r="B229" s="393" t="s">
        <v>230</v>
      </c>
      <c r="C229" s="405">
        <v>238.85</v>
      </c>
      <c r="D229" s="406">
        <v>4.9212019199999997</v>
      </c>
      <c r="E229" s="406">
        <v>0.44738199272727269</v>
      </c>
      <c r="F229" s="396">
        <f t="shared" si="21"/>
        <v>5.3685839127272725</v>
      </c>
      <c r="G229" s="393">
        <f t="shared" si="27"/>
        <v>2.2476800974365805</v>
      </c>
    </row>
    <row r="230" spans="1:7" s="16" customFormat="1" ht="20.100000000000001" customHeight="1">
      <c r="A230" s="404"/>
      <c r="B230" s="393" t="s">
        <v>280</v>
      </c>
      <c r="C230" s="405">
        <v>1678.28</v>
      </c>
      <c r="D230" s="406">
        <v>0.2424</v>
      </c>
      <c r="E230" s="406">
        <v>0</v>
      </c>
      <c r="F230" s="396">
        <f t="shared" si="21"/>
        <v>0.2424</v>
      </c>
      <c r="G230" s="393">
        <f t="shared" si="27"/>
        <v>1.4443358676740473E-2</v>
      </c>
    </row>
    <row r="231" spans="1:7" s="16" customFormat="1" ht="20.100000000000001" customHeight="1">
      <c r="A231" s="404"/>
      <c r="B231" s="393" t="s">
        <v>231</v>
      </c>
      <c r="C231" s="405">
        <v>196.35</v>
      </c>
      <c r="D231" s="406">
        <v>5.2800644199999995</v>
      </c>
      <c r="E231" s="406">
        <v>0</v>
      </c>
      <c r="F231" s="396">
        <f t="shared" si="21"/>
        <v>5.2800644199999995</v>
      </c>
      <c r="G231" s="393">
        <f t="shared" si="27"/>
        <v>2.6891084390119682</v>
      </c>
    </row>
    <row r="232" spans="1:7" s="16" customFormat="1" ht="20.100000000000001" customHeight="1">
      <c r="A232" s="404"/>
      <c r="B232" s="393" t="s">
        <v>232</v>
      </c>
      <c r="C232" s="405">
        <v>240.01</v>
      </c>
      <c r="D232" s="406">
        <v>5.1714541399999998</v>
      </c>
      <c r="E232" s="406">
        <v>0.47013219454545457</v>
      </c>
      <c r="F232" s="396">
        <f t="shared" si="21"/>
        <v>5.6415863345454547</v>
      </c>
      <c r="G232" s="393">
        <f t="shared" si="27"/>
        <v>2.3505630326009146</v>
      </c>
    </row>
    <row r="233" spans="1:7" s="16" customFormat="1" ht="20.100000000000001" customHeight="1">
      <c r="A233" s="404"/>
      <c r="B233" s="393" t="s">
        <v>233</v>
      </c>
      <c r="C233" s="405">
        <v>306.58</v>
      </c>
      <c r="D233" s="406">
        <v>8.190484210000001</v>
      </c>
      <c r="E233" s="406">
        <v>0</v>
      </c>
      <c r="F233" s="396">
        <f t="shared" si="21"/>
        <v>8.190484210000001</v>
      </c>
      <c r="G233" s="393">
        <f t="shared" si="27"/>
        <v>2.6715650759997396</v>
      </c>
    </row>
    <row r="234" spans="1:7" s="16" customFormat="1" ht="20.100000000000001" customHeight="1">
      <c r="A234" s="404"/>
      <c r="B234" s="393" t="s">
        <v>234</v>
      </c>
      <c r="C234" s="405">
        <v>115.47</v>
      </c>
      <c r="D234" s="406">
        <v>2.6859266900000001</v>
      </c>
      <c r="E234" s="406">
        <v>0.24417515363636363</v>
      </c>
      <c r="F234" s="396">
        <f t="shared" si="21"/>
        <v>2.9301018436363635</v>
      </c>
      <c r="G234" s="393">
        <f t="shared" si="27"/>
        <v>2.5375438153947898</v>
      </c>
    </row>
    <row r="235" spans="1:7" s="16" customFormat="1" ht="20.100000000000001" customHeight="1">
      <c r="A235" s="404"/>
      <c r="B235" s="393" t="s">
        <v>235</v>
      </c>
      <c r="C235" s="405">
        <v>83.29</v>
      </c>
      <c r="D235" s="406">
        <v>1.5874581200000002</v>
      </c>
      <c r="E235" s="406">
        <v>0.14431437454545454</v>
      </c>
      <c r="F235" s="396">
        <f t="shared" si="21"/>
        <v>1.7317724945454547</v>
      </c>
      <c r="G235" s="393">
        <f t="shared" si="27"/>
        <v>2.079208181709034</v>
      </c>
    </row>
    <row r="236" spans="1:7" s="16" customFormat="1" ht="20.100000000000001" customHeight="1">
      <c r="A236" s="404"/>
      <c r="B236" s="393" t="s">
        <v>236</v>
      </c>
      <c r="C236" s="405">
        <v>225.34</v>
      </c>
      <c r="D236" s="406">
        <v>5.9607213199999993</v>
      </c>
      <c r="E236" s="406">
        <v>0</v>
      </c>
      <c r="F236" s="396">
        <f t="shared" si="21"/>
        <v>5.9607213199999993</v>
      </c>
      <c r="G236" s="393">
        <f t="shared" si="27"/>
        <v>2.6452122659092923</v>
      </c>
    </row>
    <row r="237" spans="1:7" s="16" customFormat="1" ht="20.100000000000001" customHeight="1">
      <c r="A237" s="404"/>
      <c r="B237" s="393" t="s">
        <v>237</v>
      </c>
      <c r="C237" s="405">
        <v>113.06</v>
      </c>
      <c r="D237" s="406">
        <v>2.4813115099999998</v>
      </c>
      <c r="E237" s="406">
        <v>0.22557377363636366</v>
      </c>
      <c r="F237" s="396">
        <f t="shared" si="21"/>
        <v>2.7068852836363635</v>
      </c>
      <c r="G237" s="393">
        <f t="shared" si="27"/>
        <v>2.3942024443979864</v>
      </c>
    </row>
    <row r="238" spans="1:7" s="16" customFormat="1" ht="20.100000000000001" customHeight="1">
      <c r="A238" s="404"/>
      <c r="B238" s="393" t="s">
        <v>238</v>
      </c>
      <c r="C238" s="405">
        <v>234.24</v>
      </c>
      <c r="D238" s="406">
        <v>4.9404643400000001</v>
      </c>
      <c r="E238" s="406">
        <v>0.44913312181818188</v>
      </c>
      <c r="F238" s="396">
        <f t="shared" si="21"/>
        <v>5.3895974618181821</v>
      </c>
      <c r="G238" s="393">
        <f t="shared" si="27"/>
        <v>2.3008868945603576</v>
      </c>
    </row>
    <row r="239" spans="1:7" s="16" customFormat="1">
      <c r="A239" s="404"/>
      <c r="B239" s="393" t="s">
        <v>239</v>
      </c>
      <c r="C239" s="405">
        <v>104.03</v>
      </c>
      <c r="D239" s="406">
        <v>2.6160243700000003</v>
      </c>
      <c r="E239" s="406">
        <v>0</v>
      </c>
      <c r="F239" s="396">
        <f t="shared" si="21"/>
        <v>2.6160243700000003</v>
      </c>
      <c r="G239" s="393">
        <f t="shared" si="27"/>
        <v>2.5146826588484097</v>
      </c>
    </row>
    <row r="240" spans="1:7" s="16" customFormat="1" ht="20.100000000000001" customHeight="1">
      <c r="A240" s="404"/>
      <c r="B240" s="393" t="s">
        <v>240</v>
      </c>
      <c r="C240" s="405">
        <v>183.31</v>
      </c>
      <c r="D240" s="406"/>
      <c r="E240" s="406"/>
      <c r="F240" s="396">
        <f t="shared" si="21"/>
        <v>0</v>
      </c>
      <c r="G240" s="393">
        <f t="shared" si="27"/>
        <v>0</v>
      </c>
    </row>
    <row r="241" spans="1:7" s="16" customFormat="1">
      <c r="A241" s="404"/>
      <c r="B241" s="393" t="s">
        <v>241</v>
      </c>
      <c r="C241" s="405">
        <v>428.11</v>
      </c>
      <c r="D241" s="406"/>
      <c r="E241" s="406"/>
      <c r="F241" s="396">
        <f t="shared" si="21"/>
        <v>0</v>
      </c>
      <c r="G241" s="393">
        <f t="shared" si="27"/>
        <v>0</v>
      </c>
    </row>
    <row r="242" spans="1:7" s="16" customFormat="1" ht="20.100000000000001" customHeight="1">
      <c r="A242" s="404"/>
      <c r="B242" s="393" t="s">
        <v>242</v>
      </c>
      <c r="C242" s="405">
        <v>308.93</v>
      </c>
      <c r="D242" s="406"/>
      <c r="E242" s="406"/>
      <c r="F242" s="396">
        <f t="shared" si="21"/>
        <v>0</v>
      </c>
      <c r="G242" s="393">
        <f t="shared" si="27"/>
        <v>0</v>
      </c>
    </row>
    <row r="243" spans="1:7" s="16" customFormat="1">
      <c r="A243" s="386">
        <v>45</v>
      </c>
      <c r="B243" s="387" t="s">
        <v>243</v>
      </c>
      <c r="C243" s="394">
        <f>SUM(C244)</f>
        <v>252.66</v>
      </c>
      <c r="D243" s="394">
        <f t="shared" ref="D243:E243" si="30">SUM(D244)</f>
        <v>11.66145959</v>
      </c>
      <c r="E243" s="394">
        <f t="shared" si="30"/>
        <v>0</v>
      </c>
      <c r="F243" s="394">
        <f t="shared" ref="F243:F244" si="31">SUM(D243:E243)</f>
        <v>11.66145959</v>
      </c>
      <c r="G243" s="385">
        <f t="shared" si="27"/>
        <v>4.6154751800839069</v>
      </c>
    </row>
    <row r="244" spans="1:7" s="16" customFormat="1" ht="20.100000000000001" customHeight="1">
      <c r="A244" s="389"/>
      <c r="B244" s="393" t="s">
        <v>244</v>
      </c>
      <c r="C244" s="405">
        <v>252.66</v>
      </c>
      <c r="D244" s="392">
        <v>11.66145959</v>
      </c>
      <c r="E244" s="392">
        <v>0</v>
      </c>
      <c r="F244" s="396">
        <f t="shared" si="31"/>
        <v>11.66145959</v>
      </c>
      <c r="G244" s="393">
        <f t="shared" si="27"/>
        <v>4.6154751800839069</v>
      </c>
    </row>
    <row r="245" spans="1:7" s="16" customFormat="1" ht="20.100000000000001" customHeight="1">
      <c r="A245" s="386">
        <v>46</v>
      </c>
      <c r="B245" s="387" t="s">
        <v>245</v>
      </c>
      <c r="C245" s="394">
        <f>SUM(C246)</f>
        <v>219.07</v>
      </c>
      <c r="D245" s="394">
        <f t="shared" ref="D245:E245" si="32">SUM(D246)</f>
        <v>0</v>
      </c>
      <c r="E245" s="394">
        <f t="shared" si="32"/>
        <v>0</v>
      </c>
      <c r="F245" s="394">
        <f t="shared" ref="F245:F270" si="33">SUM(D245:E245)</f>
        <v>0</v>
      </c>
      <c r="G245" s="385">
        <f t="shared" si="27"/>
        <v>0</v>
      </c>
    </row>
    <row r="246" spans="1:7" s="16" customFormat="1" ht="20.100000000000001" customHeight="1">
      <c r="A246" s="404"/>
      <c r="B246" s="393" t="s">
        <v>246</v>
      </c>
      <c r="C246" s="405">
        <v>219.07</v>
      </c>
      <c r="D246" s="406"/>
      <c r="E246" s="406"/>
      <c r="F246" s="396">
        <f t="shared" si="33"/>
        <v>0</v>
      </c>
      <c r="G246" s="393">
        <f t="shared" si="27"/>
        <v>0</v>
      </c>
    </row>
    <row r="247" spans="1:7" s="16" customFormat="1" ht="20.100000000000001" customHeight="1">
      <c r="A247" s="386">
        <v>47</v>
      </c>
      <c r="B247" s="387" t="s">
        <v>247</v>
      </c>
      <c r="C247" s="394">
        <f>SUM(C248:C257)</f>
        <v>2197.86</v>
      </c>
      <c r="D247" s="394">
        <f t="shared" ref="D247:E247" si="34">SUM(D248:D257)</f>
        <v>24.339999999999996</v>
      </c>
      <c r="E247" s="394">
        <f t="shared" si="34"/>
        <v>0</v>
      </c>
      <c r="F247" s="394">
        <f t="shared" si="33"/>
        <v>24.339999999999996</v>
      </c>
      <c r="G247" s="385">
        <f t="shared" si="27"/>
        <v>1.1074408743050055</v>
      </c>
    </row>
    <row r="248" spans="1:7" s="16" customFormat="1" ht="20.100000000000001" customHeight="1">
      <c r="A248" s="404"/>
      <c r="B248" s="393" t="s">
        <v>363</v>
      </c>
      <c r="C248" s="405">
        <v>652.36</v>
      </c>
      <c r="D248" s="406">
        <v>20.59</v>
      </c>
      <c r="E248" s="406"/>
      <c r="F248" s="396">
        <f t="shared" si="33"/>
        <v>20.59</v>
      </c>
      <c r="G248" s="393">
        <f t="shared" si="27"/>
        <v>3.156232754920596</v>
      </c>
    </row>
    <row r="249" spans="1:7" s="16" customFormat="1" ht="20.100000000000001" customHeight="1">
      <c r="A249" s="404"/>
      <c r="B249" s="393" t="s">
        <v>248</v>
      </c>
      <c r="C249" s="405">
        <v>141.29</v>
      </c>
      <c r="D249" s="406">
        <v>0</v>
      </c>
      <c r="E249" s="406"/>
      <c r="F249" s="396">
        <f t="shared" si="33"/>
        <v>0</v>
      </c>
      <c r="G249" s="393">
        <f t="shared" si="27"/>
        <v>0</v>
      </c>
    </row>
    <row r="250" spans="1:7" s="16" customFormat="1" ht="20.100000000000001" customHeight="1">
      <c r="A250" s="404"/>
      <c r="B250" s="393" t="s">
        <v>422</v>
      </c>
      <c r="C250" s="405">
        <v>120.45</v>
      </c>
      <c r="D250" s="406">
        <v>0.11</v>
      </c>
      <c r="E250" s="406"/>
      <c r="F250" s="396">
        <f t="shared" si="33"/>
        <v>0.11</v>
      </c>
      <c r="G250" s="393">
        <f t="shared" si="27"/>
        <v>9.1324200913242004E-2</v>
      </c>
    </row>
    <row r="251" spans="1:7" s="16" customFormat="1" ht="20.100000000000001" customHeight="1">
      <c r="A251" s="404"/>
      <c r="B251" s="393" t="s">
        <v>249</v>
      </c>
      <c r="C251" s="405">
        <v>388.84</v>
      </c>
      <c r="D251" s="406">
        <v>1.17</v>
      </c>
      <c r="E251" s="406"/>
      <c r="F251" s="396">
        <f t="shared" si="33"/>
        <v>1.17</v>
      </c>
      <c r="G251" s="393">
        <f t="shared" si="27"/>
        <v>0.30089496965332785</v>
      </c>
    </row>
    <row r="252" spans="1:7" s="16" customFormat="1" ht="20.100000000000001" customHeight="1">
      <c r="A252" s="404"/>
      <c r="B252" s="393" t="s">
        <v>250</v>
      </c>
      <c r="C252" s="405">
        <v>169.9</v>
      </c>
      <c r="D252" s="406">
        <v>0.57999999999999996</v>
      </c>
      <c r="E252" s="406"/>
      <c r="F252" s="396">
        <f t="shared" si="33"/>
        <v>0.57999999999999996</v>
      </c>
      <c r="G252" s="393">
        <f t="shared" si="27"/>
        <v>0.3413772807533843</v>
      </c>
    </row>
    <row r="253" spans="1:7" s="16" customFormat="1" ht="20.100000000000001" customHeight="1">
      <c r="A253" s="404"/>
      <c r="B253" s="393" t="s">
        <v>251</v>
      </c>
      <c r="C253" s="405">
        <v>93.11</v>
      </c>
      <c r="D253" s="406">
        <v>0</v>
      </c>
      <c r="E253" s="406"/>
      <c r="F253" s="396">
        <f t="shared" si="33"/>
        <v>0</v>
      </c>
      <c r="G253" s="393">
        <f t="shared" si="27"/>
        <v>0</v>
      </c>
    </row>
    <row r="254" spans="1:7" s="16" customFormat="1" ht="20.100000000000001" customHeight="1">
      <c r="A254" s="404"/>
      <c r="B254" s="393" t="s">
        <v>252</v>
      </c>
      <c r="C254" s="405">
        <v>80.17</v>
      </c>
      <c r="D254" s="406">
        <v>0.09</v>
      </c>
      <c r="E254" s="406"/>
      <c r="F254" s="396">
        <f t="shared" si="33"/>
        <v>0.09</v>
      </c>
      <c r="G254" s="393">
        <f t="shared" si="27"/>
        <v>0.112261444430585</v>
      </c>
    </row>
    <row r="255" spans="1:7" s="16" customFormat="1" ht="20.100000000000001" customHeight="1">
      <c r="A255" s="404"/>
      <c r="B255" s="393" t="s">
        <v>423</v>
      </c>
      <c r="C255" s="405">
        <v>355.99</v>
      </c>
      <c r="D255" s="406">
        <v>0</v>
      </c>
      <c r="E255" s="406"/>
      <c r="F255" s="396">
        <f t="shared" si="33"/>
        <v>0</v>
      </c>
      <c r="G255" s="393">
        <f t="shared" si="27"/>
        <v>0</v>
      </c>
    </row>
    <row r="256" spans="1:7" s="16" customFormat="1" ht="20.100000000000001" customHeight="1">
      <c r="A256" s="404"/>
      <c r="B256" s="393" t="s">
        <v>43</v>
      </c>
      <c r="C256" s="405">
        <v>66.73</v>
      </c>
      <c r="D256" s="406">
        <v>1.5</v>
      </c>
      <c r="E256" s="406"/>
      <c r="F256" s="396">
        <f t="shared" si="33"/>
        <v>1.5</v>
      </c>
      <c r="G256" s="393">
        <f t="shared" si="27"/>
        <v>2.247864528697737</v>
      </c>
    </row>
    <row r="257" spans="1:7" s="16" customFormat="1" ht="20.100000000000001" customHeight="1">
      <c r="A257" s="404"/>
      <c r="B257" s="393" t="s">
        <v>253</v>
      </c>
      <c r="C257" s="405">
        <v>129.02000000000001</v>
      </c>
      <c r="D257" s="406">
        <v>0.3</v>
      </c>
      <c r="E257" s="406"/>
      <c r="F257" s="396">
        <f t="shared" si="33"/>
        <v>0.3</v>
      </c>
      <c r="G257" s="393">
        <f t="shared" si="27"/>
        <v>0.23252208959851184</v>
      </c>
    </row>
    <row r="258" spans="1:7" s="16" customFormat="1" ht="20.100000000000001" customHeight="1">
      <c r="A258" s="386">
        <v>48</v>
      </c>
      <c r="B258" s="387" t="s">
        <v>254</v>
      </c>
      <c r="C258" s="394">
        <f>SUM(C259:C270)</f>
        <v>5907.6799999999994</v>
      </c>
      <c r="D258" s="394">
        <f t="shared" ref="D258:E258" si="35">SUM(D259:D270)</f>
        <v>63.202518540000007</v>
      </c>
      <c r="E258" s="394">
        <f t="shared" si="35"/>
        <v>4.0034623054545468</v>
      </c>
      <c r="F258" s="394">
        <f t="shared" si="33"/>
        <v>67.205980845454548</v>
      </c>
      <c r="G258" s="385">
        <f t="shared" si="27"/>
        <v>1.1376036082769303</v>
      </c>
    </row>
    <row r="259" spans="1:7" s="16" customFormat="1" ht="20.100000000000001" customHeight="1">
      <c r="A259" s="404"/>
      <c r="B259" s="393" t="s">
        <v>255</v>
      </c>
      <c r="C259" s="405">
        <v>778.24</v>
      </c>
      <c r="D259" s="406">
        <v>14.813630379999999</v>
      </c>
      <c r="E259" s="406">
        <v>0</v>
      </c>
      <c r="F259" s="396">
        <f t="shared" si="33"/>
        <v>14.813630379999999</v>
      </c>
      <c r="G259" s="393">
        <f t="shared" si="27"/>
        <v>1.9034784102590458</v>
      </c>
    </row>
    <row r="260" spans="1:7" s="16" customFormat="1" ht="20.100000000000001" customHeight="1">
      <c r="A260" s="404"/>
      <c r="B260" s="393" t="s">
        <v>256</v>
      </c>
      <c r="C260" s="405">
        <v>2537.34</v>
      </c>
      <c r="D260" s="406"/>
      <c r="E260" s="406"/>
      <c r="F260" s="396">
        <f t="shared" si="33"/>
        <v>0</v>
      </c>
      <c r="G260" s="393">
        <f t="shared" si="27"/>
        <v>0</v>
      </c>
    </row>
    <row r="261" spans="1:7" s="16" customFormat="1" ht="20.100000000000001" customHeight="1">
      <c r="A261" s="404"/>
      <c r="B261" s="393" t="s">
        <v>257</v>
      </c>
      <c r="C261" s="405">
        <v>2233.63</v>
      </c>
      <c r="D261" s="406">
        <v>43.374474510000006</v>
      </c>
      <c r="E261" s="406">
        <v>3.9056103554545465</v>
      </c>
      <c r="F261" s="396">
        <f t="shared" si="33"/>
        <v>47.280084865454555</v>
      </c>
      <c r="G261" s="393">
        <f t="shared" si="27"/>
        <v>2.116737546749218</v>
      </c>
    </row>
    <row r="262" spans="1:7" s="16" customFormat="1" ht="20.100000000000001" customHeight="1">
      <c r="A262" s="404"/>
      <c r="B262" s="393" t="s">
        <v>343</v>
      </c>
      <c r="C262" s="405">
        <v>58.59</v>
      </c>
      <c r="D262" s="406">
        <v>1.1445149499999998</v>
      </c>
      <c r="E262" s="406">
        <v>0</v>
      </c>
      <c r="F262" s="396">
        <f t="shared" si="33"/>
        <v>1.1445149499999998</v>
      </c>
      <c r="G262" s="393">
        <f t="shared" si="27"/>
        <v>1.9534305342208562</v>
      </c>
    </row>
    <row r="263" spans="1:7" s="16" customFormat="1" ht="20.100000000000001" customHeight="1">
      <c r="A263" s="404"/>
      <c r="B263" s="393" t="s">
        <v>344</v>
      </c>
      <c r="C263" s="405">
        <v>50.1</v>
      </c>
      <c r="D263" s="406">
        <v>0.96616494000000019</v>
      </c>
      <c r="E263" s="406">
        <v>0</v>
      </c>
      <c r="F263" s="396">
        <f t="shared" si="33"/>
        <v>0.96616494000000019</v>
      </c>
      <c r="G263" s="393">
        <f t="shared" si="27"/>
        <v>1.9284729341317368</v>
      </c>
    </row>
    <row r="264" spans="1:7" s="8" customFormat="1" ht="27.75" customHeight="1">
      <c r="A264" s="404"/>
      <c r="B264" s="393" t="s">
        <v>281</v>
      </c>
      <c r="C264" s="405">
        <v>25.49</v>
      </c>
      <c r="D264" s="406">
        <v>0.21930490000000002</v>
      </c>
      <c r="E264" s="406">
        <v>0</v>
      </c>
      <c r="F264" s="396">
        <f t="shared" si="33"/>
        <v>0.21930490000000002</v>
      </c>
      <c r="G264" s="393">
        <f t="shared" si="27"/>
        <v>0.86035661043546496</v>
      </c>
    </row>
    <row r="265" spans="1:7" s="8" customFormat="1" ht="15" customHeight="1">
      <c r="A265" s="404"/>
      <c r="B265" s="393" t="s">
        <v>345</v>
      </c>
      <c r="C265" s="405">
        <v>13.86</v>
      </c>
      <c r="D265" s="406">
        <v>0.25148855999999997</v>
      </c>
      <c r="E265" s="406">
        <v>0</v>
      </c>
      <c r="F265" s="396">
        <f t="shared" si="33"/>
        <v>0.25148855999999997</v>
      </c>
      <c r="G265" s="393">
        <f t="shared" si="27"/>
        <v>1.8144917748917748</v>
      </c>
    </row>
    <row r="266" spans="1:7" s="8" customFormat="1" ht="21" customHeight="1">
      <c r="A266" s="404"/>
      <c r="B266" s="393" t="s">
        <v>258</v>
      </c>
      <c r="C266" s="405">
        <v>41.96</v>
      </c>
      <c r="D266" s="406">
        <v>0.63480424999999996</v>
      </c>
      <c r="E266" s="406">
        <v>0</v>
      </c>
      <c r="F266" s="396">
        <f t="shared" si="33"/>
        <v>0.63480424999999996</v>
      </c>
      <c r="G266" s="393">
        <f t="shared" si="27"/>
        <v>1.5128795281220209</v>
      </c>
    </row>
    <row r="267" spans="1:7" s="18" customFormat="1" ht="18.95" customHeight="1">
      <c r="A267" s="404"/>
      <c r="B267" s="393" t="s">
        <v>259</v>
      </c>
      <c r="C267" s="405">
        <v>28.34</v>
      </c>
      <c r="D267" s="406">
        <v>0.48720200000000002</v>
      </c>
      <c r="E267" s="406">
        <v>0</v>
      </c>
      <c r="F267" s="396">
        <f t="shared" si="33"/>
        <v>0.48720200000000002</v>
      </c>
      <c r="G267" s="393">
        <f t="shared" si="27"/>
        <v>1.7191319689484827</v>
      </c>
    </row>
    <row r="268" spans="1:7" ht="18.95" customHeight="1">
      <c r="A268" s="404"/>
      <c r="B268" s="393" t="s">
        <v>260</v>
      </c>
      <c r="C268" s="405">
        <v>34.979999999999997</v>
      </c>
      <c r="D268" s="406">
        <v>0.36051401</v>
      </c>
      <c r="E268" s="406">
        <v>0</v>
      </c>
      <c r="F268" s="396">
        <f t="shared" si="33"/>
        <v>0.36051401</v>
      </c>
      <c r="G268" s="393">
        <f t="shared" si="27"/>
        <v>1.0306289594053746</v>
      </c>
    </row>
    <row r="269" spans="1:7">
      <c r="A269" s="404"/>
      <c r="B269" s="393" t="s">
        <v>282</v>
      </c>
      <c r="C269" s="405">
        <v>35.94</v>
      </c>
      <c r="D269" s="406">
        <v>0.32781866999999998</v>
      </c>
      <c r="E269" s="406">
        <v>0</v>
      </c>
      <c r="F269" s="396">
        <f t="shared" si="33"/>
        <v>0.32781866999999998</v>
      </c>
      <c r="G269" s="393">
        <f t="shared" si="27"/>
        <v>0.91212762938230385</v>
      </c>
    </row>
    <row r="270" spans="1:7" ht="13.5" thickBot="1">
      <c r="A270" s="410"/>
      <c r="B270" s="411" t="s">
        <v>261</v>
      </c>
      <c r="C270" s="412">
        <v>69.209999999999994</v>
      </c>
      <c r="D270" s="413">
        <v>0.62260136999999993</v>
      </c>
      <c r="E270" s="413">
        <v>9.7851950000000007E-2</v>
      </c>
      <c r="F270" s="414">
        <f t="shared" si="33"/>
        <v>0.72045331999999995</v>
      </c>
      <c r="G270" s="411">
        <f t="shared" si="27"/>
        <v>1.0409670856812598</v>
      </c>
    </row>
    <row r="271" spans="1:7" ht="45.75" customHeight="1" thickTop="1">
      <c r="A271" s="486" t="s">
        <v>656</v>
      </c>
      <c r="B271" s="486"/>
      <c r="C271" s="486"/>
      <c r="D271" s="486"/>
      <c r="E271" s="486"/>
      <c r="F271" s="486"/>
      <c r="G271" s="486"/>
    </row>
    <row r="272" spans="1:7">
      <c r="A272" s="288"/>
      <c r="B272" s="288"/>
      <c r="C272" s="288"/>
      <c r="D272" s="288"/>
      <c r="E272" s="288"/>
      <c r="F272" s="288"/>
      <c r="G272" s="288"/>
    </row>
    <row r="273" spans="1:7">
      <c r="A273" s="477"/>
      <c r="B273" s="477"/>
      <c r="C273" s="289"/>
      <c r="D273" s="289"/>
      <c r="E273" s="289"/>
      <c r="F273" s="289"/>
      <c r="G273" s="289"/>
    </row>
  </sheetData>
  <mergeCells count="10">
    <mergeCell ref="A273:B273"/>
    <mergeCell ref="A1:D1"/>
    <mergeCell ref="E1:G1"/>
    <mergeCell ref="A3:G3"/>
    <mergeCell ref="A4:G4"/>
    <mergeCell ref="A6:B9"/>
    <mergeCell ref="G6:G9"/>
    <mergeCell ref="C7:C8"/>
    <mergeCell ref="D7:F7"/>
    <mergeCell ref="A271:G271"/>
  </mergeCells>
  <printOptions horizontalCentered="1"/>
  <pageMargins left="0.23622047244094491" right="0.23622047244094491" top="0.27559055118110237" bottom="0.31496062992125984" header="0" footer="0"/>
  <pageSetup scale="75" fitToHeight="26" orientation="portrait" horizontalDpi="1200" verticalDpi="1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I600"/>
  <sheetViews>
    <sheetView zoomScaleNormal="100" workbookViewId="0">
      <selection sqref="A1:C1"/>
    </sheetView>
  </sheetViews>
  <sheetFormatPr baseColWidth="10" defaultRowHeight="15"/>
  <cols>
    <col min="1" max="1" width="6.85546875" customWidth="1"/>
    <col min="2" max="2" width="7.42578125" customWidth="1"/>
    <col min="3" max="3" width="53.85546875" customWidth="1"/>
    <col min="4" max="4" width="15.140625" style="226" customWidth="1"/>
    <col min="5" max="6" width="17.5703125" customWidth="1"/>
    <col min="7" max="7" width="15.5703125" customWidth="1"/>
    <col min="8" max="8" width="16.28515625" customWidth="1"/>
  </cols>
  <sheetData>
    <row r="1" spans="1:9" ht="45.75" customHeight="1">
      <c r="A1" s="490" t="s">
        <v>348</v>
      </c>
      <c r="B1" s="490"/>
      <c r="C1" s="490"/>
      <c r="D1" s="491" t="s">
        <v>569</v>
      </c>
      <c r="E1" s="491"/>
      <c r="F1" s="491"/>
    </row>
    <row r="2" spans="1:9" ht="104.25" customHeight="1" thickBot="1">
      <c r="A2" s="492" t="s">
        <v>581</v>
      </c>
      <c r="B2" s="492"/>
      <c r="C2" s="493"/>
      <c r="D2" s="493"/>
      <c r="E2" s="493"/>
      <c r="F2" s="493"/>
    </row>
    <row r="3" spans="1:9" ht="6" customHeight="1">
      <c r="A3" s="494"/>
      <c r="B3" s="494"/>
      <c r="C3" s="494"/>
      <c r="D3" s="494"/>
      <c r="E3" s="494"/>
      <c r="F3" s="494"/>
    </row>
    <row r="4" spans="1:9">
      <c r="A4" s="495" t="s">
        <v>562</v>
      </c>
      <c r="B4" s="495"/>
      <c r="C4" s="300" t="s">
        <v>563</v>
      </c>
      <c r="D4" s="496" t="s">
        <v>564</v>
      </c>
      <c r="E4" s="496"/>
      <c r="F4" s="496"/>
      <c r="G4" s="24"/>
      <c r="H4" s="24"/>
      <c r="I4" s="24"/>
    </row>
    <row r="5" spans="1:9">
      <c r="A5" s="300"/>
      <c r="B5" s="300"/>
      <c r="C5" s="300"/>
      <c r="D5" s="367" t="s">
        <v>565</v>
      </c>
      <c r="E5" s="367"/>
      <c r="F5" s="300"/>
      <c r="G5" s="24"/>
      <c r="H5" s="24"/>
      <c r="I5" s="24"/>
    </row>
    <row r="6" spans="1:9" ht="31.5" customHeight="1">
      <c r="A6" s="300"/>
      <c r="B6" s="300"/>
      <c r="C6" s="300"/>
      <c r="D6" s="300" t="s">
        <v>566</v>
      </c>
      <c r="E6" s="300" t="s">
        <v>413</v>
      </c>
      <c r="F6" s="300" t="s">
        <v>2</v>
      </c>
      <c r="G6" s="24"/>
      <c r="H6" s="24"/>
      <c r="I6" s="24"/>
    </row>
    <row r="7" spans="1:9" ht="3" customHeight="1" thickBot="1">
      <c r="A7" s="487"/>
      <c r="B7" s="487"/>
      <c r="C7" s="487"/>
      <c r="D7" s="487"/>
      <c r="E7" s="487"/>
      <c r="F7" s="487"/>
      <c r="G7" s="24"/>
      <c r="H7" s="24"/>
      <c r="I7" s="24"/>
    </row>
    <row r="8" spans="1:9" ht="3" customHeight="1" thickBot="1">
      <c r="A8" s="488"/>
      <c r="B8" s="488"/>
      <c r="C8" s="488"/>
      <c r="D8" s="488"/>
      <c r="E8" s="488"/>
      <c r="F8" s="488"/>
      <c r="G8" s="24"/>
      <c r="H8" s="24"/>
      <c r="I8" s="24"/>
    </row>
    <row r="9" spans="1:9">
      <c r="A9" s="202"/>
      <c r="B9" s="202"/>
      <c r="C9" s="203"/>
      <c r="D9" s="205"/>
      <c r="E9" s="204"/>
      <c r="F9" s="206"/>
      <c r="G9" s="207"/>
      <c r="H9" s="208"/>
      <c r="I9" s="208"/>
    </row>
    <row r="10" spans="1:9" s="372" customFormat="1">
      <c r="A10" s="209" t="s">
        <v>567</v>
      </c>
      <c r="B10" s="209"/>
      <c r="C10" s="203"/>
      <c r="D10" s="368"/>
      <c r="E10" s="369">
        <f>SUM(E12)</f>
        <v>81223736</v>
      </c>
      <c r="F10" s="369">
        <f>SUM(F12)</f>
        <v>81223736</v>
      </c>
      <c r="G10" s="370"/>
      <c r="H10" s="371"/>
      <c r="I10" s="371"/>
    </row>
    <row r="11" spans="1:9" s="372" customFormat="1">
      <c r="A11" s="209"/>
      <c r="B11" s="209" t="s">
        <v>280</v>
      </c>
      <c r="C11" s="203"/>
      <c r="D11" s="368"/>
      <c r="E11" s="369"/>
      <c r="F11" s="369"/>
      <c r="G11" s="370"/>
      <c r="H11" s="371"/>
      <c r="I11" s="371"/>
    </row>
    <row r="12" spans="1:9" ht="84">
      <c r="A12" s="269"/>
      <c r="B12" s="269"/>
      <c r="C12" s="373" t="s">
        <v>568</v>
      </c>
      <c r="D12" s="374">
        <v>4000</v>
      </c>
      <c r="E12" s="375">
        <v>81223736</v>
      </c>
      <c r="F12" s="376">
        <v>81223736</v>
      </c>
      <c r="G12" s="211"/>
      <c r="H12" s="208"/>
      <c r="I12" s="208"/>
    </row>
    <row r="13" spans="1:9" ht="7.5" customHeight="1" thickBot="1">
      <c r="A13" s="271"/>
      <c r="B13" s="271"/>
      <c r="C13" s="217"/>
      <c r="D13" s="218"/>
      <c r="E13" s="219"/>
      <c r="F13" s="220"/>
      <c r="G13" s="211"/>
      <c r="H13" s="208"/>
      <c r="I13" s="208"/>
    </row>
    <row r="14" spans="1:9" ht="23.25" customHeight="1">
      <c r="A14" s="489" t="s">
        <v>12</v>
      </c>
      <c r="B14" s="489"/>
      <c r="C14" s="489"/>
      <c r="D14" s="489"/>
      <c r="E14" s="489"/>
      <c r="F14" s="489"/>
      <c r="G14" s="211"/>
      <c r="H14" s="208"/>
      <c r="I14" s="208"/>
    </row>
    <row r="15" spans="1:9">
      <c r="A15" s="222"/>
      <c r="B15" s="222"/>
      <c r="C15" s="222"/>
      <c r="D15" s="223"/>
      <c r="E15" s="222"/>
      <c r="F15" s="222"/>
      <c r="G15" s="211"/>
      <c r="H15" s="208"/>
      <c r="I15" s="208"/>
    </row>
    <row r="16" spans="1:9">
      <c r="A16" s="222"/>
      <c r="B16" s="222"/>
      <c r="C16" s="222"/>
      <c r="D16" s="223"/>
      <c r="E16" s="222"/>
      <c r="F16" s="222"/>
      <c r="G16" s="211"/>
      <c r="H16" s="208"/>
      <c r="I16" s="208"/>
    </row>
    <row r="17" spans="1:9">
      <c r="A17" s="222"/>
      <c r="B17" s="222"/>
      <c r="C17" s="222"/>
      <c r="D17" s="223"/>
      <c r="E17" s="222"/>
      <c r="F17" s="222"/>
      <c r="G17" s="211"/>
      <c r="H17" s="208"/>
      <c r="I17" s="208"/>
    </row>
    <row r="18" spans="1:9">
      <c r="A18" s="222"/>
      <c r="B18" s="222"/>
      <c r="C18" s="222"/>
      <c r="D18" s="223"/>
      <c r="E18" s="222"/>
      <c r="F18" s="222"/>
      <c r="G18" s="211"/>
      <c r="H18" s="208"/>
      <c r="I18" s="208"/>
    </row>
    <row r="19" spans="1:9">
      <c r="A19" s="222"/>
      <c r="B19" s="222"/>
      <c r="C19" s="222"/>
      <c r="D19" s="223"/>
      <c r="E19" s="222"/>
      <c r="F19" s="222"/>
      <c r="G19" s="211"/>
      <c r="H19" s="208"/>
      <c r="I19" s="208"/>
    </row>
    <row r="20" spans="1:9">
      <c r="A20" s="222"/>
      <c r="B20" s="222"/>
      <c r="C20" s="222"/>
      <c r="D20" s="223"/>
      <c r="E20" s="222"/>
      <c r="F20" s="222"/>
      <c r="G20" s="211"/>
      <c r="H20" s="208"/>
      <c r="I20" s="208"/>
    </row>
    <row r="21" spans="1:9">
      <c r="A21" s="222"/>
      <c r="B21" s="222"/>
      <c r="C21" s="222"/>
      <c r="D21" s="223"/>
      <c r="E21" s="222"/>
      <c r="F21" s="222"/>
      <c r="G21" s="211"/>
      <c r="H21" s="208"/>
      <c r="I21" s="208"/>
    </row>
    <row r="22" spans="1:9">
      <c r="A22" s="222"/>
      <c r="B22" s="222"/>
      <c r="C22" s="222"/>
      <c r="D22" s="223"/>
      <c r="E22" s="222"/>
      <c r="F22" s="222"/>
      <c r="G22" s="211"/>
      <c r="H22" s="208"/>
      <c r="I22" s="208"/>
    </row>
    <row r="23" spans="1:9">
      <c r="A23" s="222"/>
      <c r="B23" s="222"/>
      <c r="C23" s="222"/>
      <c r="D23" s="223"/>
      <c r="E23" s="222"/>
      <c r="F23" s="222"/>
      <c r="G23" s="211"/>
      <c r="H23" s="208"/>
      <c r="I23" s="208"/>
    </row>
    <row r="24" spans="1:9">
      <c r="A24" s="222"/>
      <c r="B24" s="222"/>
      <c r="C24" s="222"/>
      <c r="D24" s="223"/>
      <c r="E24" s="222"/>
      <c r="F24" s="222"/>
      <c r="G24" s="211"/>
      <c r="H24" s="208"/>
      <c r="I24" s="208"/>
    </row>
    <row r="25" spans="1:9">
      <c r="A25" s="222"/>
      <c r="B25" s="222"/>
      <c r="C25" s="222"/>
      <c r="D25" s="223"/>
      <c r="E25" s="222"/>
      <c r="F25" s="222"/>
      <c r="G25" s="211"/>
      <c r="H25" s="208"/>
      <c r="I25" s="208"/>
    </row>
    <row r="26" spans="1:9">
      <c r="A26" s="222"/>
      <c r="B26" s="222"/>
      <c r="C26" s="222"/>
      <c r="D26" s="223"/>
      <c r="E26" s="222"/>
      <c r="F26" s="222"/>
      <c r="G26" s="211"/>
      <c r="H26" s="208"/>
      <c r="I26" s="208"/>
    </row>
    <row r="27" spans="1:9">
      <c r="A27" s="222"/>
      <c r="B27" s="222"/>
      <c r="C27" s="222"/>
      <c r="D27" s="223"/>
      <c r="E27" s="222"/>
      <c r="F27" s="222"/>
      <c r="G27" s="211"/>
      <c r="H27" s="208"/>
      <c r="I27" s="208"/>
    </row>
    <row r="28" spans="1:9">
      <c r="A28" s="222"/>
      <c r="B28" s="222"/>
      <c r="C28" s="222"/>
      <c r="D28" s="223"/>
      <c r="E28" s="222"/>
      <c r="F28" s="222"/>
      <c r="G28" s="211"/>
      <c r="H28" s="208"/>
      <c r="I28" s="208"/>
    </row>
    <row r="29" spans="1:9">
      <c r="A29" s="222"/>
      <c r="B29" s="222"/>
      <c r="C29" s="222"/>
      <c r="D29" s="223"/>
      <c r="E29" s="222"/>
      <c r="F29" s="222"/>
      <c r="G29" s="211"/>
      <c r="H29" s="208"/>
      <c r="I29" s="208"/>
    </row>
    <row r="30" spans="1:9">
      <c r="A30" s="222"/>
      <c r="B30" s="222"/>
      <c r="C30" s="222"/>
      <c r="D30" s="223"/>
      <c r="E30" s="222"/>
      <c r="F30" s="222"/>
      <c r="G30" s="211"/>
      <c r="H30" s="224"/>
      <c r="I30" s="224"/>
    </row>
    <row r="31" spans="1:9">
      <c r="A31" s="222"/>
      <c r="B31" s="222"/>
      <c r="C31" s="222"/>
      <c r="D31" s="223"/>
      <c r="E31" s="222"/>
      <c r="F31" s="222"/>
      <c r="G31" s="211"/>
      <c r="H31" s="224"/>
      <c r="I31" s="224"/>
    </row>
    <row r="32" spans="1:9">
      <c r="A32" s="222"/>
      <c r="B32" s="222"/>
      <c r="C32" s="222"/>
      <c r="D32" s="223"/>
      <c r="E32" s="222"/>
      <c r="F32" s="222"/>
      <c r="G32" s="211"/>
      <c r="H32" s="224"/>
      <c r="I32" s="224"/>
    </row>
    <row r="33" spans="1:9">
      <c r="A33" s="211"/>
      <c r="B33" s="211"/>
      <c r="C33" s="211"/>
      <c r="D33" s="293"/>
      <c r="E33" s="211"/>
      <c r="F33" s="211"/>
      <c r="G33" s="211"/>
      <c r="H33" s="224"/>
      <c r="I33" s="224"/>
    </row>
    <row r="34" spans="1:9">
      <c r="A34" s="211"/>
      <c r="B34" s="211"/>
      <c r="C34" s="211"/>
      <c r="D34" s="293"/>
      <c r="E34" s="211"/>
      <c r="F34" s="211"/>
      <c r="G34" s="211"/>
      <c r="H34" s="224"/>
      <c r="I34" s="224"/>
    </row>
    <row r="35" spans="1:9">
      <c r="A35" s="211"/>
      <c r="B35" s="211"/>
      <c r="C35" s="211"/>
      <c r="D35" s="293"/>
      <c r="E35" s="211"/>
      <c r="F35" s="211"/>
      <c r="G35" s="211"/>
      <c r="H35" s="224"/>
      <c r="I35" s="224"/>
    </row>
    <row r="36" spans="1:9">
      <c r="A36" s="211"/>
      <c r="B36" s="211"/>
      <c r="C36" s="211"/>
      <c r="D36" s="293"/>
      <c r="E36" s="211"/>
      <c r="F36" s="211"/>
      <c r="G36" s="211"/>
      <c r="H36" s="224"/>
      <c r="I36" s="224"/>
    </row>
    <row r="37" spans="1:9">
      <c r="A37" s="211"/>
      <c r="B37" s="211"/>
      <c r="C37" s="211"/>
      <c r="D37" s="293"/>
      <c r="E37" s="211"/>
      <c r="F37" s="211"/>
      <c r="G37" s="211"/>
      <c r="H37" s="224"/>
      <c r="I37" s="224"/>
    </row>
    <row r="38" spans="1:9">
      <c r="A38" s="211"/>
      <c r="B38" s="211"/>
      <c r="C38" s="211"/>
      <c r="D38" s="293"/>
      <c r="E38" s="211"/>
      <c r="F38" s="211"/>
      <c r="G38" s="211"/>
      <c r="H38" s="224"/>
      <c r="I38" s="224"/>
    </row>
    <row r="39" spans="1:9">
      <c r="A39" s="211"/>
      <c r="B39" s="211"/>
      <c r="C39" s="211"/>
      <c r="D39" s="293"/>
      <c r="E39" s="211"/>
      <c r="F39" s="211"/>
      <c r="G39" s="211"/>
      <c r="H39" s="224"/>
      <c r="I39" s="224"/>
    </row>
    <row r="40" spans="1:9">
      <c r="A40" s="211"/>
      <c r="B40" s="211"/>
      <c r="C40" s="211"/>
      <c r="D40" s="293"/>
      <c r="E40" s="211"/>
      <c r="F40" s="211"/>
      <c r="G40" s="211"/>
      <c r="H40" s="224"/>
      <c r="I40" s="224"/>
    </row>
    <row r="41" spans="1:9">
      <c r="A41" s="211"/>
      <c r="B41" s="211"/>
      <c r="C41" s="211"/>
      <c r="D41" s="293"/>
      <c r="E41" s="211"/>
      <c r="F41" s="211"/>
      <c r="G41" s="211"/>
      <c r="H41" s="224"/>
      <c r="I41" s="224"/>
    </row>
    <row r="42" spans="1:9">
      <c r="A42" s="211"/>
      <c r="B42" s="211"/>
      <c r="C42" s="211"/>
      <c r="D42" s="293"/>
      <c r="E42" s="211"/>
      <c r="F42" s="211"/>
      <c r="G42" s="211"/>
      <c r="H42" s="224"/>
      <c r="I42" s="224"/>
    </row>
    <row r="43" spans="1:9">
      <c r="A43" s="211"/>
      <c r="B43" s="211"/>
      <c r="C43" s="211"/>
      <c r="D43" s="293"/>
      <c r="E43" s="211"/>
      <c r="F43" s="211"/>
      <c r="G43" s="211"/>
      <c r="H43" s="224"/>
      <c r="I43" s="224"/>
    </row>
    <row r="44" spans="1:9">
      <c r="A44" s="211"/>
      <c r="B44" s="211"/>
      <c r="C44" s="211"/>
      <c r="D44" s="293"/>
      <c r="E44" s="211"/>
      <c r="F44" s="211"/>
      <c r="G44" s="211"/>
      <c r="H44" s="224"/>
      <c r="I44" s="224"/>
    </row>
    <row r="45" spans="1:9">
      <c r="A45" s="211"/>
      <c r="B45" s="211"/>
      <c r="C45" s="211"/>
      <c r="D45" s="293"/>
      <c r="E45" s="211"/>
      <c r="F45" s="211"/>
      <c r="G45" s="211"/>
      <c r="H45" s="224"/>
      <c r="I45" s="224"/>
    </row>
    <row r="46" spans="1:9">
      <c r="A46" s="211"/>
      <c r="B46" s="211"/>
      <c r="C46" s="211"/>
      <c r="D46" s="293"/>
      <c r="E46" s="211"/>
      <c r="F46" s="211"/>
      <c r="G46" s="211"/>
      <c r="H46" s="224"/>
      <c r="I46" s="224"/>
    </row>
    <row r="47" spans="1:9">
      <c r="A47" s="211"/>
      <c r="B47" s="211"/>
      <c r="C47" s="211"/>
      <c r="D47" s="293"/>
      <c r="E47" s="211"/>
      <c r="F47" s="211"/>
      <c r="G47" s="211"/>
      <c r="H47" s="224"/>
      <c r="I47" s="224"/>
    </row>
    <row r="48" spans="1:9">
      <c r="A48" s="211"/>
      <c r="B48" s="211"/>
      <c r="C48" s="211"/>
      <c r="D48" s="293"/>
      <c r="E48" s="211"/>
      <c r="F48" s="211"/>
      <c r="G48" s="211"/>
      <c r="H48" s="224"/>
      <c r="I48" s="224"/>
    </row>
    <row r="49" spans="1:9">
      <c r="A49" s="211"/>
      <c r="B49" s="211"/>
      <c r="C49" s="211"/>
      <c r="D49" s="293"/>
      <c r="E49" s="211"/>
      <c r="F49" s="211"/>
      <c r="G49" s="211"/>
      <c r="H49" s="224"/>
      <c r="I49" s="224"/>
    </row>
    <row r="50" spans="1:9">
      <c r="A50" s="211"/>
      <c r="B50" s="211"/>
      <c r="C50" s="211"/>
      <c r="D50" s="293"/>
      <c r="E50" s="211"/>
      <c r="F50" s="211"/>
      <c r="G50" s="211"/>
      <c r="H50" s="224"/>
      <c r="I50" s="224"/>
    </row>
    <row r="51" spans="1:9">
      <c r="A51" s="211"/>
      <c r="B51" s="211"/>
      <c r="C51" s="211"/>
      <c r="D51" s="293"/>
      <c r="E51" s="211"/>
      <c r="F51" s="211"/>
      <c r="G51" s="211"/>
      <c r="H51" s="224"/>
      <c r="I51" s="224"/>
    </row>
    <row r="52" spans="1:9">
      <c r="A52" s="211"/>
      <c r="B52" s="211"/>
      <c r="C52" s="211"/>
      <c r="D52" s="293"/>
      <c r="E52" s="211"/>
      <c r="F52" s="211"/>
      <c r="G52" s="211"/>
      <c r="H52" s="224"/>
      <c r="I52" s="224"/>
    </row>
    <row r="53" spans="1:9">
      <c r="A53" s="211"/>
      <c r="B53" s="211"/>
      <c r="C53" s="211"/>
      <c r="D53" s="293"/>
      <c r="E53" s="211"/>
      <c r="F53" s="211"/>
      <c r="G53" s="211"/>
      <c r="H53" s="224"/>
      <c r="I53" s="224"/>
    </row>
    <row r="54" spans="1:9">
      <c r="A54" s="211"/>
      <c r="B54" s="211"/>
      <c r="C54" s="211"/>
      <c r="D54" s="293"/>
      <c r="E54" s="211"/>
      <c r="F54" s="211"/>
      <c r="G54" s="211"/>
      <c r="H54" s="224"/>
      <c r="I54" s="224"/>
    </row>
    <row r="55" spans="1:9">
      <c r="A55" s="211"/>
      <c r="B55" s="211"/>
      <c r="C55" s="211"/>
      <c r="D55" s="293"/>
      <c r="E55" s="211"/>
      <c r="F55" s="211"/>
      <c r="G55" s="211"/>
      <c r="H55" s="224"/>
      <c r="I55" s="224"/>
    </row>
    <row r="56" spans="1:9">
      <c r="A56" s="211"/>
      <c r="B56" s="211"/>
      <c r="C56" s="211"/>
      <c r="D56" s="293"/>
      <c r="E56" s="211"/>
      <c r="F56" s="211"/>
      <c r="G56" s="211"/>
      <c r="H56" s="224"/>
      <c r="I56" s="224"/>
    </row>
    <row r="57" spans="1:9">
      <c r="A57" s="211"/>
      <c r="B57" s="211"/>
      <c r="C57" s="211"/>
      <c r="D57" s="293"/>
      <c r="E57" s="211"/>
      <c r="F57" s="211"/>
      <c r="G57" s="211"/>
      <c r="H57" s="224"/>
      <c r="I57" s="224"/>
    </row>
    <row r="58" spans="1:9">
      <c r="A58" s="211"/>
      <c r="B58" s="211"/>
      <c r="C58" s="211"/>
      <c r="D58" s="293"/>
      <c r="E58" s="211"/>
      <c r="F58" s="211"/>
      <c r="G58" s="211"/>
      <c r="H58" s="224"/>
      <c r="I58" s="224"/>
    </row>
    <row r="59" spans="1:9">
      <c r="A59" s="211"/>
      <c r="B59" s="211"/>
      <c r="C59" s="211"/>
      <c r="D59" s="293"/>
      <c r="E59" s="211"/>
      <c r="F59" s="211"/>
      <c r="G59" s="211"/>
      <c r="H59" s="224"/>
      <c r="I59" s="224"/>
    </row>
    <row r="60" spans="1:9">
      <c r="A60" s="211"/>
      <c r="B60" s="211"/>
      <c r="C60" s="211"/>
      <c r="D60" s="293"/>
      <c r="E60" s="211"/>
      <c r="F60" s="211"/>
      <c r="G60" s="211"/>
      <c r="H60" s="224"/>
      <c r="I60" s="224"/>
    </row>
    <row r="61" spans="1:9">
      <c r="A61" s="211"/>
      <c r="B61" s="211"/>
      <c r="C61" s="211"/>
      <c r="D61" s="293"/>
      <c r="E61" s="211"/>
      <c r="F61" s="211"/>
      <c r="G61" s="211"/>
      <c r="H61" s="224"/>
      <c r="I61" s="224"/>
    </row>
    <row r="62" spans="1:9">
      <c r="A62" s="211"/>
      <c r="B62" s="211"/>
      <c r="C62" s="211"/>
      <c r="D62" s="293"/>
      <c r="E62" s="211"/>
      <c r="F62" s="211"/>
      <c r="G62" s="211"/>
      <c r="H62" s="224"/>
      <c r="I62" s="224"/>
    </row>
    <row r="63" spans="1:9">
      <c r="A63" s="211"/>
      <c r="B63" s="211"/>
      <c r="C63" s="211"/>
      <c r="D63" s="293"/>
      <c r="E63" s="211"/>
      <c r="F63" s="211"/>
      <c r="G63" s="211"/>
      <c r="H63" s="224"/>
      <c r="I63" s="224"/>
    </row>
    <row r="64" spans="1:9">
      <c r="A64" s="211"/>
      <c r="B64" s="211"/>
      <c r="C64" s="211"/>
      <c r="D64" s="293"/>
      <c r="E64" s="211"/>
      <c r="F64" s="211"/>
      <c r="G64" s="211"/>
      <c r="H64" s="224"/>
      <c r="I64" s="224"/>
    </row>
    <row r="65" spans="1:9">
      <c r="A65" s="211"/>
      <c r="B65" s="211"/>
      <c r="C65" s="211"/>
      <c r="D65" s="293"/>
      <c r="E65" s="211"/>
      <c r="F65" s="211"/>
      <c r="G65" s="211"/>
      <c r="H65" s="224"/>
      <c r="I65" s="224"/>
    </row>
    <row r="66" spans="1:9">
      <c r="A66" s="211"/>
      <c r="B66" s="211"/>
      <c r="C66" s="211"/>
      <c r="D66" s="293"/>
      <c r="E66" s="211"/>
      <c r="F66" s="211"/>
      <c r="G66" s="211"/>
      <c r="H66" s="224"/>
      <c r="I66" s="224"/>
    </row>
    <row r="67" spans="1:9">
      <c r="A67" s="211"/>
      <c r="B67" s="211"/>
      <c r="C67" s="211"/>
      <c r="D67" s="293"/>
      <c r="E67" s="211"/>
      <c r="F67" s="211"/>
      <c r="G67" s="211"/>
      <c r="H67" s="224"/>
      <c r="I67" s="224"/>
    </row>
    <row r="68" spans="1:9">
      <c r="A68" s="211"/>
      <c r="B68" s="211"/>
      <c r="C68" s="211"/>
      <c r="D68" s="293"/>
      <c r="E68" s="211"/>
      <c r="F68" s="211"/>
      <c r="G68" s="211"/>
      <c r="H68" s="224"/>
      <c r="I68" s="224"/>
    </row>
    <row r="69" spans="1:9">
      <c r="A69" s="211"/>
      <c r="B69" s="211"/>
      <c r="C69" s="211"/>
      <c r="D69" s="293"/>
      <c r="E69" s="211"/>
      <c r="F69" s="211"/>
      <c r="G69" s="211"/>
      <c r="H69" s="224"/>
      <c r="I69" s="224"/>
    </row>
    <row r="70" spans="1:9">
      <c r="A70" s="211"/>
      <c r="B70" s="211"/>
      <c r="C70" s="211"/>
      <c r="D70" s="293"/>
      <c r="E70" s="211"/>
      <c r="F70" s="211"/>
      <c r="G70" s="211"/>
      <c r="H70" s="224"/>
      <c r="I70" s="224"/>
    </row>
    <row r="71" spans="1:9">
      <c r="A71" s="211"/>
      <c r="B71" s="211"/>
      <c r="C71" s="211"/>
      <c r="D71" s="293"/>
      <c r="E71" s="211"/>
      <c r="F71" s="211"/>
      <c r="G71" s="211"/>
      <c r="H71" s="224"/>
      <c r="I71" s="224"/>
    </row>
    <row r="72" spans="1:9">
      <c r="A72" s="211"/>
      <c r="B72" s="211"/>
      <c r="C72" s="211"/>
      <c r="D72" s="293"/>
      <c r="E72" s="211"/>
      <c r="F72" s="211"/>
      <c r="G72" s="211"/>
      <c r="H72" s="224"/>
      <c r="I72" s="224"/>
    </row>
    <row r="73" spans="1:9">
      <c r="A73" s="211"/>
      <c r="B73" s="211"/>
      <c r="C73" s="211"/>
      <c r="D73" s="293"/>
      <c r="E73" s="211"/>
      <c r="F73" s="211"/>
      <c r="G73" s="211"/>
      <c r="H73" s="224"/>
      <c r="I73" s="224"/>
    </row>
    <row r="74" spans="1:9">
      <c r="A74" s="211"/>
      <c r="B74" s="211"/>
      <c r="C74" s="211"/>
      <c r="D74" s="293"/>
      <c r="E74" s="211"/>
      <c r="F74" s="211"/>
      <c r="G74" s="211"/>
      <c r="H74" s="224"/>
      <c r="I74" s="224"/>
    </row>
    <row r="75" spans="1:9">
      <c r="A75" s="211"/>
      <c r="B75" s="211"/>
      <c r="C75" s="211"/>
      <c r="D75" s="293"/>
      <c r="E75" s="211"/>
      <c r="F75" s="211"/>
      <c r="G75" s="211"/>
      <c r="H75" s="224"/>
      <c r="I75" s="224"/>
    </row>
    <row r="76" spans="1:9">
      <c r="A76" s="211"/>
      <c r="B76" s="211"/>
      <c r="C76" s="211"/>
      <c r="D76" s="293"/>
      <c r="E76" s="211"/>
      <c r="F76" s="211"/>
      <c r="G76" s="211"/>
      <c r="H76" s="224"/>
      <c r="I76" s="224"/>
    </row>
    <row r="77" spans="1:9">
      <c r="A77" s="211"/>
      <c r="B77" s="211"/>
      <c r="C77" s="211"/>
      <c r="D77" s="293"/>
      <c r="E77" s="211"/>
      <c r="F77" s="211"/>
      <c r="G77" s="211"/>
      <c r="H77" s="224"/>
      <c r="I77" s="224"/>
    </row>
    <row r="78" spans="1:9">
      <c r="A78" s="211"/>
      <c r="B78" s="211"/>
      <c r="C78" s="211"/>
      <c r="D78" s="293"/>
      <c r="E78" s="211"/>
      <c r="F78" s="211"/>
      <c r="G78" s="211"/>
      <c r="H78" s="224"/>
      <c r="I78" s="224"/>
    </row>
    <row r="79" spans="1:9">
      <c r="A79" s="211"/>
      <c r="B79" s="211"/>
      <c r="C79" s="211"/>
      <c r="D79" s="293"/>
      <c r="E79" s="211"/>
      <c r="F79" s="211"/>
      <c r="G79" s="211"/>
      <c r="H79" s="224"/>
      <c r="I79" s="224"/>
    </row>
    <row r="80" spans="1:9">
      <c r="A80" s="211"/>
      <c r="B80" s="211"/>
      <c r="C80" s="211"/>
      <c r="D80" s="293"/>
      <c r="E80" s="211"/>
      <c r="F80" s="211"/>
      <c r="G80" s="211"/>
      <c r="H80" s="224"/>
      <c r="I80" s="224"/>
    </row>
    <row r="81" spans="1:9">
      <c r="A81" s="211"/>
      <c r="B81" s="211"/>
      <c r="C81" s="211"/>
      <c r="D81" s="293"/>
      <c r="E81" s="211"/>
      <c r="F81" s="211"/>
      <c r="G81" s="211"/>
      <c r="H81" s="224"/>
      <c r="I81" s="224"/>
    </row>
    <row r="82" spans="1:9">
      <c r="A82" s="211"/>
      <c r="B82" s="211"/>
      <c r="C82" s="211"/>
      <c r="D82" s="293"/>
      <c r="E82" s="211"/>
      <c r="F82" s="211"/>
      <c r="G82" s="211"/>
      <c r="H82" s="224"/>
      <c r="I82" s="224"/>
    </row>
    <row r="83" spans="1:9">
      <c r="A83" s="211"/>
      <c r="B83" s="211"/>
      <c r="C83" s="211"/>
      <c r="D83" s="293"/>
      <c r="E83" s="211"/>
      <c r="F83" s="211"/>
      <c r="G83" s="211"/>
      <c r="H83" s="224"/>
      <c r="I83" s="224"/>
    </row>
    <row r="84" spans="1:9">
      <c r="A84" s="211"/>
      <c r="B84" s="211"/>
      <c r="C84" s="211"/>
      <c r="D84" s="293"/>
      <c r="E84" s="211"/>
      <c r="F84" s="211"/>
      <c r="G84" s="211"/>
      <c r="H84" s="224"/>
      <c r="I84" s="224"/>
    </row>
    <row r="85" spans="1:9">
      <c r="A85" s="211"/>
      <c r="B85" s="211"/>
      <c r="C85" s="211"/>
      <c r="D85" s="293"/>
      <c r="E85" s="211"/>
      <c r="F85" s="211"/>
      <c r="G85" s="211"/>
      <c r="H85" s="224"/>
      <c r="I85" s="224"/>
    </row>
    <row r="86" spans="1:9">
      <c r="A86" s="211"/>
      <c r="B86" s="211"/>
      <c r="C86" s="211"/>
      <c r="D86" s="293"/>
      <c r="E86" s="211"/>
      <c r="F86" s="211"/>
      <c r="G86" s="211"/>
      <c r="H86" s="224"/>
      <c r="I86" s="224"/>
    </row>
    <row r="87" spans="1:9">
      <c r="A87" s="211"/>
      <c r="B87" s="211"/>
      <c r="C87" s="211"/>
      <c r="D87" s="293"/>
      <c r="E87" s="211"/>
      <c r="F87" s="211"/>
      <c r="G87" s="211"/>
      <c r="H87" s="224"/>
      <c r="I87" s="224"/>
    </row>
    <row r="88" spans="1:9">
      <c r="A88" s="211"/>
      <c r="B88" s="211"/>
      <c r="C88" s="211"/>
      <c r="D88" s="293"/>
      <c r="E88" s="211"/>
      <c r="F88" s="211"/>
      <c r="G88" s="211"/>
      <c r="H88" s="224"/>
      <c r="I88" s="224"/>
    </row>
    <row r="89" spans="1:9">
      <c r="A89" s="211"/>
      <c r="B89" s="211"/>
      <c r="C89" s="211"/>
      <c r="D89" s="293"/>
      <c r="E89" s="211"/>
      <c r="F89" s="211"/>
      <c r="G89" s="211"/>
      <c r="H89" s="224"/>
      <c r="I89" s="224"/>
    </row>
    <row r="90" spans="1:9">
      <c r="A90" s="211"/>
      <c r="B90" s="211"/>
      <c r="C90" s="211"/>
      <c r="D90" s="293"/>
      <c r="E90" s="211"/>
      <c r="F90" s="211"/>
      <c r="G90" s="211"/>
      <c r="H90" s="224"/>
      <c r="I90" s="224"/>
    </row>
    <row r="91" spans="1:9">
      <c r="A91" s="211"/>
      <c r="B91" s="211"/>
      <c r="C91" s="211"/>
      <c r="D91" s="293"/>
      <c r="E91" s="211"/>
      <c r="F91" s="211"/>
      <c r="G91" s="211"/>
      <c r="H91" s="224"/>
      <c r="I91" s="224"/>
    </row>
    <row r="92" spans="1:9">
      <c r="A92" s="211"/>
      <c r="B92" s="211"/>
      <c r="C92" s="211"/>
      <c r="D92" s="293"/>
      <c r="E92" s="211"/>
      <c r="F92" s="211"/>
      <c r="G92" s="211"/>
      <c r="H92" s="224"/>
      <c r="I92" s="224"/>
    </row>
    <row r="93" spans="1:9">
      <c r="A93" s="211"/>
      <c r="B93" s="211"/>
      <c r="C93" s="211"/>
      <c r="D93" s="293"/>
      <c r="E93" s="211"/>
      <c r="F93" s="211"/>
      <c r="G93" s="211"/>
      <c r="H93" s="224"/>
      <c r="I93" s="224"/>
    </row>
    <row r="94" spans="1:9">
      <c r="A94" s="211"/>
      <c r="B94" s="211"/>
      <c r="C94" s="211"/>
      <c r="D94" s="293"/>
      <c r="E94" s="211"/>
      <c r="F94" s="211"/>
      <c r="G94" s="211"/>
      <c r="H94" s="224"/>
      <c r="I94" s="224"/>
    </row>
    <row r="95" spans="1:9">
      <c r="A95" s="211"/>
      <c r="B95" s="211"/>
      <c r="C95" s="211"/>
      <c r="D95" s="293"/>
      <c r="E95" s="211"/>
      <c r="F95" s="211"/>
      <c r="G95" s="211"/>
      <c r="H95" s="224"/>
      <c r="I95" s="224"/>
    </row>
    <row r="96" spans="1:9">
      <c r="A96" s="211"/>
      <c r="B96" s="211"/>
      <c r="C96" s="211"/>
      <c r="D96" s="293"/>
      <c r="E96" s="211"/>
      <c r="F96" s="211"/>
      <c r="G96" s="211"/>
      <c r="H96" s="224"/>
      <c r="I96" s="224"/>
    </row>
    <row r="97" spans="1:9">
      <c r="A97" s="211"/>
      <c r="B97" s="211"/>
      <c r="C97" s="211"/>
      <c r="D97" s="293"/>
      <c r="E97" s="211"/>
      <c r="F97" s="211"/>
      <c r="G97" s="211"/>
      <c r="H97" s="224"/>
      <c r="I97" s="224"/>
    </row>
    <row r="98" spans="1:9">
      <c r="A98" s="211"/>
      <c r="B98" s="211"/>
      <c r="C98" s="211"/>
      <c r="D98" s="293"/>
      <c r="E98" s="211"/>
      <c r="F98" s="211"/>
      <c r="G98" s="211"/>
      <c r="H98" s="224"/>
      <c r="I98" s="224"/>
    </row>
    <row r="99" spans="1:9">
      <c r="A99" s="211"/>
      <c r="B99" s="211"/>
      <c r="C99" s="211"/>
      <c r="D99" s="293"/>
      <c r="E99" s="211"/>
      <c r="F99" s="211"/>
      <c r="G99" s="211"/>
      <c r="H99" s="224"/>
      <c r="I99" s="224"/>
    </row>
    <row r="100" spans="1:9">
      <c r="A100" s="211"/>
      <c r="B100" s="211"/>
      <c r="C100" s="211"/>
      <c r="D100" s="293"/>
      <c r="E100" s="211"/>
      <c r="F100" s="211"/>
      <c r="G100" s="211"/>
      <c r="H100" s="224"/>
      <c r="I100" s="224"/>
    </row>
    <row r="101" spans="1:9">
      <c r="A101" s="211"/>
      <c r="B101" s="211"/>
      <c r="C101" s="211"/>
      <c r="D101" s="293"/>
      <c r="E101" s="211"/>
      <c r="F101" s="211"/>
      <c r="G101" s="211"/>
      <c r="H101" s="224"/>
      <c r="I101" s="224"/>
    </row>
    <row r="102" spans="1:9">
      <c r="A102" s="211"/>
      <c r="B102" s="211"/>
      <c r="C102" s="211"/>
      <c r="D102" s="293"/>
      <c r="E102" s="211"/>
      <c r="F102" s="211"/>
      <c r="G102" s="211"/>
      <c r="H102" s="224"/>
      <c r="I102" s="224"/>
    </row>
    <row r="103" spans="1:9">
      <c r="A103" s="211"/>
      <c r="B103" s="211"/>
      <c r="C103" s="211"/>
      <c r="D103" s="293"/>
      <c r="E103" s="211"/>
      <c r="F103" s="211"/>
      <c r="G103" s="211"/>
      <c r="H103" s="224"/>
      <c r="I103" s="224"/>
    </row>
    <row r="104" spans="1:9">
      <c r="A104" s="211"/>
      <c r="B104" s="211"/>
      <c r="C104" s="211"/>
      <c r="D104" s="293"/>
      <c r="E104" s="211"/>
      <c r="F104" s="211"/>
      <c r="G104" s="211"/>
      <c r="H104" s="224"/>
      <c r="I104" s="224"/>
    </row>
    <row r="105" spans="1:9">
      <c r="A105" s="211"/>
      <c r="B105" s="211"/>
      <c r="C105" s="211"/>
      <c r="D105" s="293"/>
      <c r="E105" s="211"/>
      <c r="F105" s="211"/>
      <c r="G105" s="211"/>
      <c r="H105" s="224"/>
      <c r="I105" s="224"/>
    </row>
    <row r="106" spans="1:9">
      <c r="A106" s="211"/>
      <c r="B106" s="211"/>
      <c r="C106" s="211"/>
      <c r="D106" s="293"/>
      <c r="E106" s="211"/>
      <c r="F106" s="211"/>
      <c r="G106" s="211"/>
      <c r="H106" s="224"/>
      <c r="I106" s="224"/>
    </row>
    <row r="107" spans="1:9">
      <c r="A107" s="211"/>
      <c r="B107" s="211"/>
      <c r="C107" s="211"/>
      <c r="D107" s="293"/>
      <c r="E107" s="211"/>
      <c r="F107" s="211"/>
      <c r="G107" s="211"/>
      <c r="H107" s="224"/>
      <c r="I107" s="224"/>
    </row>
    <row r="108" spans="1:9">
      <c r="A108" s="211"/>
      <c r="B108" s="211"/>
      <c r="C108" s="211"/>
      <c r="D108" s="293"/>
      <c r="E108" s="211"/>
      <c r="F108" s="211"/>
      <c r="G108" s="211"/>
      <c r="H108" s="224"/>
      <c r="I108" s="224"/>
    </row>
    <row r="109" spans="1:9">
      <c r="A109" s="211"/>
      <c r="B109" s="211"/>
      <c r="C109" s="211"/>
      <c r="D109" s="293"/>
      <c r="E109" s="211"/>
      <c r="F109" s="211"/>
      <c r="G109" s="211"/>
      <c r="H109" s="224"/>
      <c r="I109" s="224"/>
    </row>
    <row r="110" spans="1:9">
      <c r="A110" s="211"/>
      <c r="B110" s="211"/>
      <c r="C110" s="211"/>
      <c r="D110" s="293"/>
      <c r="E110" s="211"/>
      <c r="F110" s="211"/>
      <c r="G110" s="211"/>
      <c r="H110" s="224"/>
      <c r="I110" s="224"/>
    </row>
    <row r="111" spans="1:9">
      <c r="A111" s="211"/>
      <c r="B111" s="211"/>
      <c r="C111" s="211"/>
      <c r="D111" s="293"/>
      <c r="E111" s="211"/>
      <c r="F111" s="211"/>
      <c r="G111" s="211"/>
      <c r="H111" s="224"/>
      <c r="I111" s="224"/>
    </row>
    <row r="112" spans="1:9">
      <c r="A112" s="211"/>
      <c r="B112" s="211"/>
      <c r="C112" s="211"/>
      <c r="D112" s="293"/>
      <c r="E112" s="211"/>
      <c r="F112" s="211"/>
      <c r="G112" s="211"/>
      <c r="H112" s="224"/>
      <c r="I112" s="224"/>
    </row>
    <row r="113" spans="1:9">
      <c r="A113" s="211"/>
      <c r="B113" s="211"/>
      <c r="C113" s="211"/>
      <c r="D113" s="293"/>
      <c r="E113" s="211"/>
      <c r="F113" s="211"/>
      <c r="G113" s="211"/>
      <c r="H113" s="224"/>
      <c r="I113" s="224"/>
    </row>
    <row r="114" spans="1:9">
      <c r="A114" s="211"/>
      <c r="B114" s="211"/>
      <c r="C114" s="211"/>
      <c r="D114" s="293"/>
      <c r="E114" s="211"/>
      <c r="F114" s="211"/>
      <c r="G114" s="211"/>
      <c r="H114" s="224"/>
      <c r="I114" s="224"/>
    </row>
    <row r="115" spans="1:9">
      <c r="A115" s="211"/>
      <c r="B115" s="211"/>
      <c r="C115" s="211"/>
      <c r="D115" s="293"/>
      <c r="E115" s="211"/>
      <c r="F115" s="211"/>
      <c r="G115" s="211"/>
      <c r="H115" s="224"/>
      <c r="I115" s="224"/>
    </row>
    <row r="116" spans="1:9">
      <c r="A116" s="211"/>
      <c r="B116" s="211"/>
      <c r="C116" s="211"/>
      <c r="D116" s="293"/>
      <c r="E116" s="211"/>
      <c r="F116" s="211"/>
      <c r="G116" s="211"/>
      <c r="H116" s="224"/>
      <c r="I116" s="224"/>
    </row>
    <row r="117" spans="1:9">
      <c r="A117" s="211"/>
      <c r="B117" s="211"/>
      <c r="C117" s="211"/>
      <c r="D117" s="293"/>
      <c r="E117" s="211"/>
      <c r="F117" s="211"/>
      <c r="G117" s="211"/>
      <c r="H117" s="224"/>
      <c r="I117" s="224"/>
    </row>
    <row r="118" spans="1:9">
      <c r="A118" s="211"/>
      <c r="B118" s="211"/>
      <c r="C118" s="211"/>
      <c r="D118" s="293"/>
      <c r="E118" s="211"/>
      <c r="F118" s="211"/>
      <c r="G118" s="211"/>
      <c r="H118" s="224"/>
      <c r="I118" s="224"/>
    </row>
    <row r="119" spans="1:9">
      <c r="A119" s="211"/>
      <c r="B119" s="211"/>
      <c r="C119" s="211"/>
      <c r="D119" s="293"/>
      <c r="E119" s="211"/>
      <c r="F119" s="211"/>
      <c r="G119" s="211"/>
      <c r="H119" s="224"/>
      <c r="I119" s="224"/>
    </row>
    <row r="120" spans="1:9">
      <c r="A120" s="211"/>
      <c r="B120" s="211"/>
      <c r="C120" s="211"/>
      <c r="D120" s="293"/>
      <c r="E120" s="211"/>
      <c r="F120" s="211"/>
      <c r="G120" s="211"/>
      <c r="H120" s="224"/>
      <c r="I120" s="224"/>
    </row>
    <row r="121" spans="1:9">
      <c r="A121" s="211"/>
      <c r="B121" s="211"/>
      <c r="C121" s="211"/>
      <c r="D121" s="293"/>
      <c r="E121" s="211"/>
      <c r="F121" s="211"/>
      <c r="G121" s="211"/>
      <c r="H121" s="224"/>
      <c r="I121" s="224"/>
    </row>
    <row r="122" spans="1:9">
      <c r="A122" s="211"/>
      <c r="B122" s="211"/>
      <c r="C122" s="211"/>
      <c r="D122" s="293"/>
      <c r="E122" s="211"/>
      <c r="F122" s="211"/>
      <c r="G122" s="211"/>
      <c r="H122" s="224"/>
      <c r="I122" s="224"/>
    </row>
    <row r="123" spans="1:9">
      <c r="A123" s="211"/>
      <c r="B123" s="211"/>
      <c r="C123" s="211"/>
      <c r="D123" s="293"/>
      <c r="E123" s="211"/>
      <c r="F123" s="211"/>
      <c r="G123" s="211"/>
      <c r="H123" s="224"/>
      <c r="I123" s="224"/>
    </row>
    <row r="124" spans="1:9">
      <c r="A124" s="211"/>
      <c r="B124" s="211"/>
      <c r="C124" s="211"/>
      <c r="D124" s="293"/>
      <c r="E124" s="211"/>
      <c r="F124" s="211"/>
      <c r="G124" s="211"/>
      <c r="H124" s="224"/>
      <c r="I124" s="224"/>
    </row>
    <row r="125" spans="1:9">
      <c r="A125" s="211"/>
      <c r="B125" s="211"/>
      <c r="C125" s="211"/>
      <c r="D125" s="293"/>
      <c r="E125" s="211"/>
      <c r="F125" s="211"/>
      <c r="G125" s="211"/>
      <c r="H125" s="224"/>
      <c r="I125" s="224"/>
    </row>
    <row r="126" spans="1:9">
      <c r="A126" s="211"/>
      <c r="B126" s="211"/>
      <c r="C126" s="211"/>
      <c r="D126" s="293"/>
      <c r="E126" s="211"/>
      <c r="F126" s="211"/>
      <c r="G126" s="211"/>
      <c r="H126" s="224"/>
      <c r="I126" s="224"/>
    </row>
    <row r="127" spans="1:9">
      <c r="A127" s="211"/>
      <c r="B127" s="211"/>
      <c r="C127" s="211"/>
      <c r="D127" s="293"/>
      <c r="E127" s="211"/>
      <c r="F127" s="211"/>
      <c r="G127" s="211"/>
      <c r="H127" s="224"/>
      <c r="I127" s="224"/>
    </row>
    <row r="128" spans="1:9">
      <c r="A128" s="211"/>
      <c r="B128" s="211"/>
      <c r="C128" s="211"/>
      <c r="D128" s="293"/>
      <c r="E128" s="211"/>
      <c r="F128" s="211"/>
      <c r="G128" s="211"/>
      <c r="H128" s="224"/>
      <c r="I128" s="224"/>
    </row>
    <row r="129" spans="1:9">
      <c r="A129" s="211"/>
      <c r="B129" s="211"/>
      <c r="C129" s="211"/>
      <c r="D129" s="293"/>
      <c r="E129" s="211"/>
      <c r="F129" s="211"/>
      <c r="G129" s="211"/>
      <c r="H129" s="224"/>
      <c r="I129" s="224"/>
    </row>
    <row r="130" spans="1:9">
      <c r="A130" s="211"/>
      <c r="B130" s="211"/>
      <c r="C130" s="211"/>
      <c r="D130" s="293"/>
      <c r="E130" s="211"/>
      <c r="F130" s="211"/>
      <c r="G130" s="211"/>
      <c r="H130" s="224"/>
      <c r="I130" s="224"/>
    </row>
    <row r="131" spans="1:9">
      <c r="A131" s="211"/>
      <c r="B131" s="211"/>
      <c r="C131" s="211"/>
      <c r="D131" s="293"/>
      <c r="E131" s="211"/>
      <c r="F131" s="211"/>
      <c r="G131" s="211"/>
      <c r="H131" s="224"/>
      <c r="I131" s="224"/>
    </row>
    <row r="132" spans="1:9">
      <c r="A132" s="211"/>
      <c r="B132" s="211"/>
      <c r="C132" s="211"/>
      <c r="D132" s="293"/>
      <c r="E132" s="211"/>
      <c r="F132" s="211"/>
      <c r="G132" s="211"/>
      <c r="H132" s="224"/>
      <c r="I132" s="224"/>
    </row>
    <row r="133" spans="1:9">
      <c r="A133" s="211"/>
      <c r="B133" s="211"/>
      <c r="C133" s="211"/>
      <c r="D133" s="293"/>
      <c r="E133" s="211"/>
      <c r="F133" s="211"/>
      <c r="G133" s="211"/>
      <c r="H133" s="224"/>
      <c r="I133" s="224"/>
    </row>
    <row r="134" spans="1:9">
      <c r="A134" s="211"/>
      <c r="B134" s="211"/>
      <c r="C134" s="211"/>
      <c r="D134" s="293"/>
      <c r="E134" s="211"/>
      <c r="F134" s="211"/>
      <c r="G134" s="211"/>
      <c r="H134" s="224"/>
      <c r="I134" s="224"/>
    </row>
    <row r="135" spans="1:9">
      <c r="A135" s="211"/>
      <c r="B135" s="211"/>
      <c r="C135" s="211"/>
      <c r="D135" s="293"/>
      <c r="E135" s="211"/>
      <c r="F135" s="211"/>
      <c r="G135" s="211"/>
      <c r="H135" s="224"/>
      <c r="I135" s="224"/>
    </row>
    <row r="136" spans="1:9">
      <c r="A136" s="211"/>
      <c r="B136" s="211"/>
      <c r="C136" s="211"/>
      <c r="D136" s="293"/>
      <c r="E136" s="211"/>
      <c r="F136" s="211"/>
      <c r="G136" s="211"/>
      <c r="H136" s="224"/>
      <c r="I136" s="224"/>
    </row>
    <row r="137" spans="1:9">
      <c r="A137" s="211"/>
      <c r="B137" s="211"/>
      <c r="C137" s="211"/>
      <c r="D137" s="293"/>
      <c r="E137" s="211"/>
      <c r="F137" s="211"/>
      <c r="G137" s="211"/>
      <c r="H137" s="224"/>
      <c r="I137" s="224"/>
    </row>
    <row r="138" spans="1:9">
      <c r="A138" s="211"/>
      <c r="B138" s="211"/>
      <c r="C138" s="211"/>
      <c r="D138" s="293"/>
      <c r="E138" s="211"/>
      <c r="F138" s="211"/>
      <c r="G138" s="211"/>
      <c r="H138" s="224"/>
      <c r="I138" s="224"/>
    </row>
    <row r="139" spans="1:9">
      <c r="A139" s="211"/>
      <c r="B139" s="211"/>
      <c r="C139" s="211"/>
      <c r="D139" s="293"/>
      <c r="E139" s="211"/>
      <c r="F139" s="211"/>
      <c r="G139" s="211"/>
      <c r="H139" s="224"/>
      <c r="I139" s="224"/>
    </row>
    <row r="140" spans="1:9">
      <c r="A140" s="211"/>
      <c r="B140" s="211"/>
      <c r="C140" s="211"/>
      <c r="D140" s="293"/>
      <c r="E140" s="211"/>
      <c r="F140" s="211"/>
      <c r="G140" s="211"/>
      <c r="H140" s="224"/>
      <c r="I140" s="224"/>
    </row>
    <row r="141" spans="1:9">
      <c r="A141" s="211"/>
      <c r="B141" s="211"/>
      <c r="C141" s="211"/>
      <c r="D141" s="293"/>
      <c r="E141" s="211"/>
      <c r="F141" s="211"/>
      <c r="G141" s="211"/>
      <c r="H141" s="224"/>
      <c r="I141" s="224"/>
    </row>
    <row r="142" spans="1:9">
      <c r="A142" s="211"/>
      <c r="B142" s="211"/>
      <c r="C142" s="211"/>
      <c r="D142" s="293"/>
      <c r="E142" s="211"/>
      <c r="F142" s="211"/>
      <c r="G142" s="211"/>
      <c r="H142" s="224"/>
      <c r="I142" s="224"/>
    </row>
    <row r="143" spans="1:9">
      <c r="A143" s="211"/>
      <c r="B143" s="211"/>
      <c r="C143" s="211"/>
      <c r="D143" s="293"/>
      <c r="E143" s="211"/>
      <c r="F143" s="211"/>
      <c r="G143" s="211"/>
      <c r="H143" s="224"/>
      <c r="I143" s="224"/>
    </row>
    <row r="144" spans="1:9">
      <c r="A144" s="211"/>
      <c r="B144" s="211"/>
      <c r="C144" s="211"/>
      <c r="D144" s="293"/>
      <c r="E144" s="211"/>
      <c r="F144" s="211"/>
      <c r="G144" s="211"/>
      <c r="H144" s="224"/>
      <c r="I144" s="224"/>
    </row>
    <row r="145" spans="1:9">
      <c r="A145" s="211"/>
      <c r="B145" s="211"/>
      <c r="C145" s="211"/>
      <c r="D145" s="293"/>
      <c r="E145" s="211"/>
      <c r="F145" s="211"/>
      <c r="G145" s="211"/>
      <c r="H145" s="224"/>
      <c r="I145" s="224"/>
    </row>
    <row r="146" spans="1:9">
      <c r="A146" s="211"/>
      <c r="B146" s="211"/>
      <c r="C146" s="211"/>
      <c r="D146" s="293"/>
      <c r="E146" s="211"/>
      <c r="F146" s="211"/>
      <c r="G146" s="211"/>
      <c r="H146" s="224"/>
      <c r="I146" s="224"/>
    </row>
    <row r="147" spans="1:9">
      <c r="A147" s="211"/>
      <c r="B147" s="211"/>
      <c r="C147" s="211"/>
      <c r="D147" s="293"/>
      <c r="E147" s="211"/>
      <c r="F147" s="211"/>
      <c r="G147" s="211"/>
      <c r="H147" s="224"/>
      <c r="I147" s="224"/>
    </row>
    <row r="148" spans="1:9">
      <c r="A148" s="211"/>
      <c r="B148" s="211"/>
      <c r="C148" s="211"/>
      <c r="D148" s="293"/>
      <c r="E148" s="211"/>
      <c r="F148" s="211"/>
      <c r="G148" s="211"/>
      <c r="H148" s="224"/>
      <c r="I148" s="224"/>
    </row>
    <row r="149" spans="1:9">
      <c r="A149" s="211"/>
      <c r="B149" s="211"/>
      <c r="C149" s="211"/>
      <c r="D149" s="293"/>
      <c r="E149" s="211"/>
      <c r="F149" s="211"/>
      <c r="G149" s="211"/>
      <c r="H149" s="224"/>
      <c r="I149" s="224"/>
    </row>
    <row r="150" spans="1:9">
      <c r="A150" s="211"/>
      <c r="B150" s="211"/>
      <c r="C150" s="211"/>
      <c r="D150" s="293"/>
      <c r="E150" s="211"/>
      <c r="F150" s="211"/>
      <c r="G150" s="211"/>
      <c r="H150" s="224"/>
      <c r="I150" s="224"/>
    </row>
    <row r="151" spans="1:9">
      <c r="A151" s="211"/>
      <c r="B151" s="211"/>
      <c r="C151" s="211"/>
      <c r="D151" s="293"/>
      <c r="E151" s="211"/>
      <c r="F151" s="211"/>
      <c r="G151" s="211"/>
      <c r="H151" s="224"/>
      <c r="I151" s="224"/>
    </row>
    <row r="152" spans="1:9">
      <c r="A152" s="211"/>
      <c r="B152" s="211"/>
      <c r="C152" s="211"/>
      <c r="D152" s="293"/>
      <c r="E152" s="211"/>
      <c r="F152" s="211"/>
      <c r="G152" s="211"/>
      <c r="H152" s="224"/>
      <c r="I152" s="224"/>
    </row>
    <row r="153" spans="1:9">
      <c r="A153" s="211"/>
      <c r="B153" s="211"/>
      <c r="C153" s="211"/>
      <c r="D153" s="293"/>
      <c r="E153" s="211"/>
      <c r="F153" s="211"/>
      <c r="G153" s="211"/>
      <c r="H153" s="224"/>
      <c r="I153" s="224"/>
    </row>
    <row r="154" spans="1:9">
      <c r="A154" s="211"/>
      <c r="B154" s="211"/>
      <c r="C154" s="211"/>
      <c r="D154" s="293"/>
      <c r="E154" s="211"/>
      <c r="F154" s="211"/>
      <c r="G154" s="211"/>
      <c r="H154" s="224"/>
      <c r="I154" s="224"/>
    </row>
    <row r="155" spans="1:9">
      <c r="A155" s="211"/>
      <c r="B155" s="211"/>
      <c r="C155" s="211"/>
      <c r="D155" s="293"/>
      <c r="E155" s="211"/>
      <c r="F155" s="211"/>
      <c r="G155" s="211"/>
      <c r="H155" s="224"/>
      <c r="I155" s="224"/>
    </row>
    <row r="156" spans="1:9">
      <c r="A156" s="211"/>
      <c r="B156" s="211"/>
      <c r="C156" s="211"/>
      <c r="D156" s="293"/>
      <c r="E156" s="211"/>
      <c r="F156" s="211"/>
      <c r="G156" s="211"/>
      <c r="H156" s="224"/>
      <c r="I156" s="224"/>
    </row>
    <row r="157" spans="1:9">
      <c r="A157" s="211"/>
      <c r="B157" s="211"/>
      <c r="C157" s="211"/>
      <c r="D157" s="293"/>
      <c r="E157" s="211"/>
      <c r="F157" s="211"/>
      <c r="G157" s="211"/>
      <c r="H157" s="224"/>
      <c r="I157" s="224"/>
    </row>
    <row r="158" spans="1:9">
      <c r="A158" s="211"/>
      <c r="B158" s="211"/>
      <c r="C158" s="211"/>
      <c r="D158" s="293"/>
      <c r="E158" s="211"/>
      <c r="F158" s="211"/>
      <c r="G158" s="211"/>
      <c r="H158" s="224"/>
      <c r="I158" s="224"/>
    </row>
    <row r="159" spans="1:9">
      <c r="A159" s="211"/>
      <c r="B159" s="211"/>
      <c r="C159" s="211"/>
      <c r="D159" s="293"/>
      <c r="E159" s="211"/>
      <c r="F159" s="211"/>
      <c r="G159" s="211"/>
      <c r="H159" s="224"/>
      <c r="I159" s="224"/>
    </row>
    <row r="160" spans="1:9">
      <c r="A160" s="211"/>
      <c r="B160" s="211"/>
      <c r="C160" s="211"/>
      <c r="D160" s="293"/>
      <c r="E160" s="211"/>
      <c r="F160" s="211"/>
      <c r="G160" s="211"/>
      <c r="H160" s="224"/>
      <c r="I160" s="224"/>
    </row>
    <row r="161" spans="1:9">
      <c r="A161" s="211"/>
      <c r="B161" s="211"/>
      <c r="C161" s="211"/>
      <c r="D161" s="293"/>
      <c r="E161" s="211"/>
      <c r="F161" s="211"/>
      <c r="G161" s="211"/>
      <c r="H161" s="224"/>
      <c r="I161" s="224"/>
    </row>
    <row r="162" spans="1:9">
      <c r="A162" s="211"/>
      <c r="B162" s="211"/>
      <c r="C162" s="211"/>
      <c r="D162" s="293"/>
      <c r="E162" s="211"/>
      <c r="F162" s="211"/>
      <c r="G162" s="211"/>
      <c r="H162" s="224"/>
      <c r="I162" s="224"/>
    </row>
    <row r="163" spans="1:9">
      <c r="A163" s="211"/>
      <c r="B163" s="211"/>
      <c r="C163" s="211"/>
      <c r="D163" s="293"/>
      <c r="E163" s="211"/>
      <c r="F163" s="211"/>
      <c r="G163" s="211"/>
      <c r="H163" s="224"/>
      <c r="I163" s="224"/>
    </row>
    <row r="164" spans="1:9">
      <c r="A164" s="211"/>
      <c r="B164" s="211"/>
      <c r="C164" s="211"/>
      <c r="D164" s="293"/>
      <c r="E164" s="211"/>
      <c r="F164" s="211"/>
      <c r="G164" s="211"/>
      <c r="H164" s="224"/>
      <c r="I164" s="224"/>
    </row>
    <row r="165" spans="1:9">
      <c r="A165" s="211"/>
      <c r="B165" s="211"/>
      <c r="C165" s="211"/>
      <c r="D165" s="293"/>
      <c r="E165" s="211"/>
      <c r="F165" s="211"/>
      <c r="G165" s="211"/>
      <c r="H165" s="224"/>
      <c r="I165" s="224"/>
    </row>
    <row r="166" spans="1:9">
      <c r="A166" s="211"/>
      <c r="B166" s="211"/>
      <c r="C166" s="211"/>
      <c r="D166" s="293"/>
      <c r="E166" s="211"/>
      <c r="F166" s="211"/>
      <c r="G166" s="211"/>
      <c r="H166" s="224"/>
      <c r="I166" s="224"/>
    </row>
    <row r="167" spans="1:9">
      <c r="A167" s="211"/>
      <c r="B167" s="211"/>
      <c r="C167" s="211"/>
      <c r="D167" s="293"/>
      <c r="E167" s="211"/>
      <c r="F167" s="211"/>
      <c r="G167" s="211"/>
      <c r="H167" s="224"/>
      <c r="I167" s="224"/>
    </row>
    <row r="168" spans="1:9">
      <c r="A168" s="211"/>
      <c r="B168" s="211"/>
      <c r="C168" s="211"/>
      <c r="D168" s="293"/>
      <c r="E168" s="211"/>
      <c r="F168" s="211"/>
      <c r="G168" s="211"/>
      <c r="H168" s="224"/>
      <c r="I168" s="224"/>
    </row>
    <row r="169" spans="1:9">
      <c r="A169" s="211"/>
      <c r="B169" s="211"/>
      <c r="C169" s="211"/>
      <c r="D169" s="293"/>
      <c r="E169" s="211"/>
      <c r="F169" s="211"/>
      <c r="G169" s="211"/>
      <c r="H169" s="224"/>
      <c r="I169" s="224"/>
    </row>
    <row r="170" spans="1:9">
      <c r="A170" s="211"/>
      <c r="B170" s="211"/>
      <c r="C170" s="211"/>
      <c r="D170" s="293"/>
      <c r="E170" s="211"/>
      <c r="F170" s="211"/>
      <c r="G170" s="211"/>
      <c r="H170" s="224"/>
      <c r="I170" s="224"/>
    </row>
    <row r="171" spans="1:9">
      <c r="A171" s="211"/>
      <c r="B171" s="211"/>
      <c r="C171" s="211"/>
      <c r="D171" s="293"/>
      <c r="E171" s="211"/>
      <c r="F171" s="211"/>
      <c r="G171" s="211"/>
      <c r="H171" s="224"/>
      <c r="I171" s="224"/>
    </row>
    <row r="172" spans="1:9">
      <c r="A172" s="211"/>
      <c r="B172" s="211"/>
      <c r="C172" s="211"/>
      <c r="D172" s="293"/>
      <c r="E172" s="211"/>
      <c r="F172" s="211"/>
      <c r="G172" s="211"/>
      <c r="H172" s="224"/>
      <c r="I172" s="224"/>
    </row>
    <row r="173" spans="1:9">
      <c r="A173" s="211"/>
      <c r="B173" s="211"/>
      <c r="C173" s="211"/>
      <c r="D173" s="293"/>
      <c r="E173" s="211"/>
      <c r="F173" s="211"/>
      <c r="G173" s="211"/>
      <c r="H173" s="224"/>
      <c r="I173" s="224"/>
    </row>
    <row r="174" spans="1:9">
      <c r="A174" s="211"/>
      <c r="B174" s="211"/>
      <c r="C174" s="211"/>
      <c r="D174" s="293"/>
      <c r="E174" s="211"/>
      <c r="F174" s="211"/>
      <c r="G174" s="211"/>
      <c r="H174" s="224"/>
      <c r="I174" s="224"/>
    </row>
    <row r="175" spans="1:9">
      <c r="A175" s="211"/>
      <c r="B175" s="211"/>
      <c r="C175" s="211"/>
      <c r="D175" s="293"/>
      <c r="E175" s="211"/>
      <c r="F175" s="211"/>
      <c r="G175" s="211"/>
      <c r="H175" s="224"/>
      <c r="I175" s="224"/>
    </row>
    <row r="176" spans="1:9">
      <c r="A176" s="211"/>
      <c r="B176" s="211"/>
      <c r="C176" s="211"/>
      <c r="D176" s="293"/>
      <c r="E176" s="211"/>
      <c r="F176" s="211"/>
      <c r="G176" s="211"/>
      <c r="H176" s="224"/>
      <c r="I176" s="224"/>
    </row>
    <row r="177" spans="1:9">
      <c r="A177" s="211"/>
      <c r="B177" s="211"/>
      <c r="C177" s="211"/>
      <c r="D177" s="293"/>
      <c r="E177" s="211"/>
      <c r="F177" s="211"/>
      <c r="G177" s="211"/>
      <c r="H177" s="224"/>
      <c r="I177" s="224"/>
    </row>
    <row r="178" spans="1:9">
      <c r="A178" s="211"/>
      <c r="B178" s="211"/>
      <c r="C178" s="211"/>
      <c r="D178" s="293"/>
      <c r="E178" s="211"/>
      <c r="F178" s="211"/>
      <c r="G178" s="211"/>
      <c r="H178" s="224"/>
      <c r="I178" s="224"/>
    </row>
    <row r="179" spans="1:9">
      <c r="A179" s="211"/>
      <c r="B179" s="211"/>
      <c r="C179" s="211"/>
      <c r="D179" s="293"/>
      <c r="E179" s="211"/>
      <c r="F179" s="211"/>
      <c r="G179" s="211"/>
      <c r="H179" s="224"/>
      <c r="I179" s="224"/>
    </row>
    <row r="180" spans="1:9">
      <c r="A180" s="211"/>
      <c r="B180" s="211"/>
      <c r="C180" s="211"/>
      <c r="D180" s="293"/>
      <c r="E180" s="211"/>
      <c r="F180" s="211"/>
      <c r="G180" s="211"/>
      <c r="H180" s="224"/>
      <c r="I180" s="224"/>
    </row>
    <row r="181" spans="1:9">
      <c r="A181" s="211"/>
      <c r="B181" s="211"/>
      <c r="C181" s="211"/>
      <c r="D181" s="293"/>
      <c r="E181" s="211"/>
      <c r="F181" s="211"/>
      <c r="G181" s="211"/>
      <c r="H181" s="224"/>
      <c r="I181" s="224"/>
    </row>
    <row r="182" spans="1:9">
      <c r="A182" s="211"/>
      <c r="B182" s="211"/>
      <c r="C182" s="211"/>
      <c r="D182" s="293"/>
      <c r="E182" s="211"/>
      <c r="F182" s="211"/>
      <c r="G182" s="211"/>
      <c r="H182" s="224"/>
      <c r="I182" s="224"/>
    </row>
    <row r="183" spans="1:9">
      <c r="A183" s="211"/>
      <c r="B183" s="211"/>
      <c r="C183" s="211"/>
      <c r="D183" s="293"/>
      <c r="E183" s="211"/>
      <c r="F183" s="211"/>
      <c r="G183" s="211"/>
      <c r="H183" s="224"/>
      <c r="I183" s="224"/>
    </row>
    <row r="184" spans="1:9">
      <c r="A184" s="211"/>
      <c r="B184" s="211"/>
      <c r="C184" s="211"/>
      <c r="D184" s="293"/>
      <c r="E184" s="211"/>
      <c r="F184" s="211"/>
      <c r="G184" s="211"/>
      <c r="H184" s="224"/>
      <c r="I184" s="224"/>
    </row>
    <row r="185" spans="1:9">
      <c r="A185" s="211"/>
      <c r="B185" s="211"/>
      <c r="C185" s="211"/>
      <c r="D185" s="293"/>
      <c r="E185" s="211"/>
      <c r="F185" s="211"/>
      <c r="G185" s="211"/>
      <c r="H185" s="224"/>
      <c r="I185" s="224"/>
    </row>
    <row r="186" spans="1:9">
      <c r="A186" s="211"/>
      <c r="B186" s="211"/>
      <c r="C186" s="211"/>
      <c r="D186" s="293"/>
      <c r="E186" s="211"/>
      <c r="F186" s="211"/>
      <c r="G186" s="211"/>
      <c r="H186" s="224"/>
      <c r="I186" s="224"/>
    </row>
    <row r="187" spans="1:9">
      <c r="A187" s="211"/>
      <c r="B187" s="211"/>
      <c r="C187" s="211"/>
      <c r="D187" s="293"/>
      <c r="E187" s="211"/>
      <c r="F187" s="211"/>
      <c r="G187" s="211"/>
      <c r="H187" s="224"/>
      <c r="I187" s="224"/>
    </row>
    <row r="188" spans="1:9">
      <c r="A188" s="211"/>
      <c r="B188" s="211"/>
      <c r="C188" s="211"/>
      <c r="D188" s="293"/>
      <c r="E188" s="211"/>
      <c r="F188" s="211"/>
      <c r="G188" s="211"/>
      <c r="H188" s="224"/>
      <c r="I188" s="224"/>
    </row>
    <row r="189" spans="1:9">
      <c r="A189" s="211"/>
      <c r="B189" s="211"/>
      <c r="C189" s="211"/>
      <c r="D189" s="293"/>
      <c r="E189" s="211"/>
      <c r="F189" s="211"/>
      <c r="G189" s="211"/>
      <c r="H189" s="224"/>
      <c r="I189" s="224"/>
    </row>
    <row r="190" spans="1:9">
      <c r="A190" s="211"/>
      <c r="B190" s="211"/>
      <c r="C190" s="211"/>
      <c r="D190" s="293"/>
      <c r="E190" s="211"/>
      <c r="F190" s="211"/>
      <c r="G190" s="211"/>
      <c r="H190" s="224"/>
      <c r="I190" s="224"/>
    </row>
    <row r="191" spans="1:9">
      <c r="A191" s="211"/>
      <c r="B191" s="211"/>
      <c r="C191" s="211"/>
      <c r="D191" s="293"/>
      <c r="E191" s="211"/>
      <c r="F191" s="211"/>
      <c r="G191" s="211"/>
      <c r="H191" s="224"/>
      <c r="I191" s="224"/>
    </row>
    <row r="192" spans="1:9">
      <c r="A192" s="211"/>
      <c r="B192" s="211"/>
      <c r="C192" s="211"/>
      <c r="D192" s="293"/>
      <c r="E192" s="211"/>
      <c r="F192" s="211"/>
      <c r="G192" s="211"/>
      <c r="H192" s="224"/>
      <c r="I192" s="224"/>
    </row>
    <row r="193" spans="1:9">
      <c r="A193" s="211"/>
      <c r="B193" s="211"/>
      <c r="C193" s="211"/>
      <c r="D193" s="293"/>
      <c r="E193" s="211"/>
      <c r="F193" s="211"/>
      <c r="G193" s="211"/>
      <c r="H193" s="224"/>
      <c r="I193" s="224"/>
    </row>
    <row r="194" spans="1:9">
      <c r="A194" s="211"/>
      <c r="B194" s="211"/>
      <c r="C194" s="211"/>
      <c r="D194" s="293"/>
      <c r="E194" s="211"/>
      <c r="F194" s="211"/>
      <c r="G194" s="211"/>
      <c r="H194" s="224"/>
      <c r="I194" s="224"/>
    </row>
    <row r="195" spans="1:9">
      <c r="A195" s="224"/>
      <c r="B195" s="224"/>
      <c r="C195" s="224"/>
      <c r="D195" s="225"/>
      <c r="E195" s="224"/>
      <c r="F195" s="224"/>
      <c r="G195" s="224"/>
      <c r="H195" s="224"/>
      <c r="I195" s="224"/>
    </row>
    <row r="196" spans="1:9">
      <c r="A196" s="224"/>
      <c r="B196" s="224"/>
      <c r="C196" s="224"/>
      <c r="D196" s="225"/>
      <c r="E196" s="224"/>
      <c r="F196" s="224"/>
      <c r="G196" s="224"/>
      <c r="H196" s="224"/>
      <c r="I196" s="224"/>
    </row>
    <row r="197" spans="1:9">
      <c r="A197" s="224"/>
      <c r="B197" s="224"/>
      <c r="C197" s="224"/>
      <c r="D197" s="225"/>
      <c r="E197" s="224"/>
      <c r="F197" s="224"/>
      <c r="G197" s="224"/>
      <c r="H197" s="224"/>
      <c r="I197" s="224"/>
    </row>
    <row r="198" spans="1:9">
      <c r="A198" s="224"/>
      <c r="B198" s="224"/>
      <c r="C198" s="224"/>
      <c r="D198" s="225"/>
      <c r="E198" s="224"/>
      <c r="F198" s="224"/>
      <c r="G198" s="224"/>
      <c r="H198" s="224"/>
      <c r="I198" s="224"/>
    </row>
    <row r="199" spans="1:9">
      <c r="A199" s="224"/>
      <c r="B199" s="224"/>
      <c r="C199" s="224"/>
      <c r="D199" s="225"/>
      <c r="E199" s="224"/>
      <c r="F199" s="224"/>
      <c r="G199" s="224"/>
      <c r="H199" s="224"/>
      <c r="I199" s="224"/>
    </row>
    <row r="200" spans="1:9">
      <c r="A200" s="224"/>
      <c r="B200" s="224"/>
      <c r="C200" s="224"/>
      <c r="D200" s="225"/>
      <c r="E200" s="224"/>
      <c r="F200" s="224"/>
      <c r="G200" s="224"/>
      <c r="H200" s="224"/>
      <c r="I200" s="224"/>
    </row>
    <row r="201" spans="1:9">
      <c r="A201" s="224"/>
      <c r="B201" s="224"/>
      <c r="C201" s="224"/>
      <c r="D201" s="225"/>
      <c r="E201" s="224"/>
      <c r="F201" s="224"/>
      <c r="G201" s="224"/>
      <c r="H201" s="224"/>
      <c r="I201" s="224"/>
    </row>
    <row r="202" spans="1:9">
      <c r="A202" s="224"/>
      <c r="B202" s="224"/>
      <c r="C202" s="224"/>
      <c r="D202" s="225"/>
      <c r="E202" s="224"/>
      <c r="F202" s="224"/>
      <c r="G202" s="224"/>
      <c r="H202" s="224"/>
      <c r="I202" s="224"/>
    </row>
    <row r="203" spans="1:9">
      <c r="A203" s="224"/>
      <c r="B203" s="224"/>
      <c r="C203" s="224"/>
      <c r="D203" s="225"/>
      <c r="E203" s="224"/>
      <c r="F203" s="224"/>
      <c r="G203" s="224"/>
      <c r="H203" s="224"/>
      <c r="I203" s="224"/>
    </row>
    <row r="204" spans="1:9">
      <c r="A204" s="224"/>
      <c r="B204" s="224"/>
      <c r="C204" s="224"/>
      <c r="D204" s="225"/>
      <c r="E204" s="224"/>
      <c r="F204" s="224"/>
      <c r="G204" s="224"/>
      <c r="H204" s="224"/>
      <c r="I204" s="224"/>
    </row>
    <row r="205" spans="1:9">
      <c r="A205" s="224"/>
      <c r="B205" s="224"/>
      <c r="C205" s="224"/>
      <c r="D205" s="225"/>
      <c r="E205" s="224"/>
      <c r="F205" s="224"/>
      <c r="G205" s="224"/>
      <c r="H205" s="224"/>
      <c r="I205" s="224"/>
    </row>
    <row r="206" spans="1:9">
      <c r="A206" s="224"/>
      <c r="B206" s="224"/>
      <c r="C206" s="224"/>
      <c r="D206" s="225"/>
      <c r="E206" s="224"/>
      <c r="F206" s="224"/>
      <c r="G206" s="224"/>
      <c r="H206" s="224"/>
      <c r="I206" s="224"/>
    </row>
    <row r="207" spans="1:9">
      <c r="A207" s="224"/>
      <c r="B207" s="224"/>
      <c r="C207" s="224"/>
      <c r="D207" s="225"/>
      <c r="E207" s="224"/>
      <c r="F207" s="224"/>
      <c r="G207" s="224"/>
      <c r="H207" s="224"/>
      <c r="I207" s="224"/>
    </row>
    <row r="208" spans="1:9">
      <c r="A208" s="224"/>
      <c r="B208" s="224"/>
      <c r="C208" s="224"/>
      <c r="D208" s="225"/>
      <c r="E208" s="224"/>
      <c r="F208" s="224"/>
      <c r="G208" s="224"/>
      <c r="H208" s="224"/>
      <c r="I208" s="224"/>
    </row>
    <row r="209" spans="1:9">
      <c r="A209" s="224"/>
      <c r="B209" s="224"/>
      <c r="C209" s="224"/>
      <c r="D209" s="225"/>
      <c r="E209" s="224"/>
      <c r="F209" s="224"/>
      <c r="G209" s="224"/>
      <c r="H209" s="224"/>
      <c r="I209" s="224"/>
    </row>
    <row r="210" spans="1:9">
      <c r="A210" s="224"/>
      <c r="B210" s="224"/>
      <c r="C210" s="224"/>
      <c r="D210" s="225"/>
      <c r="E210" s="224"/>
      <c r="F210" s="224"/>
      <c r="G210" s="224"/>
      <c r="H210" s="224"/>
      <c r="I210" s="224"/>
    </row>
    <row r="211" spans="1:9">
      <c r="A211" s="224"/>
      <c r="B211" s="224"/>
      <c r="C211" s="224"/>
      <c r="D211" s="225"/>
      <c r="E211" s="224"/>
      <c r="F211" s="224"/>
      <c r="G211" s="224"/>
      <c r="H211" s="224"/>
      <c r="I211" s="224"/>
    </row>
    <row r="212" spans="1:9">
      <c r="A212" s="224"/>
      <c r="B212" s="224"/>
      <c r="C212" s="224"/>
      <c r="D212" s="225"/>
      <c r="E212" s="224"/>
      <c r="F212" s="224"/>
      <c r="G212" s="224"/>
      <c r="H212" s="224"/>
      <c r="I212" s="224"/>
    </row>
    <row r="213" spans="1:9">
      <c r="A213" s="224"/>
      <c r="B213" s="224"/>
      <c r="C213" s="224"/>
      <c r="D213" s="225"/>
      <c r="E213" s="224"/>
      <c r="F213" s="224"/>
      <c r="G213" s="224"/>
      <c r="H213" s="224"/>
      <c r="I213" s="224"/>
    </row>
    <row r="214" spans="1:9">
      <c r="A214" s="224"/>
      <c r="B214" s="224"/>
      <c r="C214" s="224"/>
      <c r="D214" s="225"/>
      <c r="E214" s="224"/>
      <c r="F214" s="224"/>
      <c r="G214" s="224"/>
      <c r="H214" s="224"/>
      <c r="I214" s="224"/>
    </row>
    <row r="215" spans="1:9">
      <c r="A215" s="224"/>
      <c r="B215" s="224"/>
      <c r="C215" s="224"/>
      <c r="D215" s="225"/>
      <c r="E215" s="224"/>
      <c r="F215" s="224"/>
      <c r="G215" s="224"/>
      <c r="H215" s="224"/>
      <c r="I215" s="224"/>
    </row>
    <row r="216" spans="1:9">
      <c r="A216" s="224"/>
      <c r="B216" s="224"/>
      <c r="C216" s="224"/>
      <c r="D216" s="225"/>
      <c r="E216" s="224"/>
      <c r="F216" s="224"/>
      <c r="G216" s="224"/>
      <c r="H216" s="224"/>
      <c r="I216" s="224"/>
    </row>
    <row r="217" spans="1:9">
      <c r="A217" s="224"/>
      <c r="B217" s="224"/>
      <c r="C217" s="224"/>
      <c r="D217" s="225"/>
      <c r="E217" s="224"/>
      <c r="F217" s="224"/>
      <c r="G217" s="224"/>
      <c r="H217" s="224"/>
      <c r="I217" s="224"/>
    </row>
    <row r="218" spans="1:9">
      <c r="A218" s="224"/>
      <c r="B218" s="224"/>
      <c r="C218" s="224"/>
      <c r="D218" s="225"/>
      <c r="E218" s="224"/>
      <c r="F218" s="224"/>
      <c r="G218" s="224"/>
      <c r="H218" s="224"/>
      <c r="I218" s="224"/>
    </row>
    <row r="219" spans="1:9">
      <c r="A219" s="224"/>
      <c r="B219" s="224"/>
      <c r="C219" s="224"/>
      <c r="D219" s="225"/>
      <c r="E219" s="224"/>
      <c r="F219" s="224"/>
      <c r="G219" s="224"/>
      <c r="H219" s="224"/>
      <c r="I219" s="224"/>
    </row>
    <row r="220" spans="1:9">
      <c r="A220" s="224"/>
      <c r="B220" s="224"/>
      <c r="C220" s="224"/>
      <c r="D220" s="225"/>
      <c r="E220" s="224"/>
      <c r="F220" s="224"/>
      <c r="G220" s="224"/>
      <c r="H220" s="224"/>
      <c r="I220" s="224"/>
    </row>
    <row r="221" spans="1:9">
      <c r="A221" s="224"/>
      <c r="B221" s="224"/>
      <c r="C221" s="224"/>
      <c r="D221" s="225"/>
      <c r="E221" s="224"/>
      <c r="F221" s="224"/>
      <c r="G221" s="224"/>
      <c r="H221" s="224"/>
      <c r="I221" s="224"/>
    </row>
    <row r="222" spans="1:9">
      <c r="A222" s="224"/>
      <c r="B222" s="224"/>
      <c r="C222" s="224"/>
      <c r="D222" s="225"/>
      <c r="E222" s="224"/>
      <c r="F222" s="224"/>
      <c r="G222" s="224"/>
      <c r="H222" s="224"/>
      <c r="I222" s="224"/>
    </row>
    <row r="223" spans="1:9">
      <c r="A223" s="224"/>
      <c r="B223" s="224"/>
      <c r="C223" s="224"/>
      <c r="D223" s="225"/>
      <c r="E223" s="224"/>
      <c r="F223" s="224"/>
      <c r="G223" s="224"/>
      <c r="H223" s="224"/>
      <c r="I223" s="224"/>
    </row>
    <row r="224" spans="1:9">
      <c r="A224" s="224"/>
      <c r="B224" s="224"/>
      <c r="C224" s="224"/>
      <c r="D224" s="225"/>
      <c r="E224" s="224"/>
      <c r="F224" s="224"/>
      <c r="G224" s="224"/>
      <c r="H224" s="224"/>
      <c r="I224" s="224"/>
    </row>
    <row r="225" spans="1:9">
      <c r="A225" s="224"/>
      <c r="B225" s="224"/>
      <c r="C225" s="224"/>
      <c r="D225" s="225"/>
      <c r="E225" s="224"/>
      <c r="F225" s="224"/>
      <c r="G225" s="224"/>
      <c r="H225" s="224"/>
      <c r="I225" s="224"/>
    </row>
    <row r="226" spans="1:9">
      <c r="A226" s="224"/>
      <c r="B226" s="224"/>
      <c r="C226" s="224"/>
      <c r="D226" s="225"/>
      <c r="E226" s="224"/>
      <c r="F226" s="224"/>
      <c r="G226" s="224"/>
      <c r="H226" s="224"/>
      <c r="I226" s="224"/>
    </row>
    <row r="227" spans="1:9">
      <c r="A227" s="224"/>
      <c r="B227" s="224"/>
      <c r="C227" s="224"/>
      <c r="D227" s="225"/>
      <c r="E227" s="224"/>
      <c r="F227" s="224"/>
      <c r="G227" s="224"/>
      <c r="H227" s="224"/>
      <c r="I227" s="224"/>
    </row>
    <row r="228" spans="1:9">
      <c r="A228" s="224"/>
      <c r="B228" s="224"/>
      <c r="C228" s="224"/>
      <c r="D228" s="225"/>
      <c r="E228" s="224"/>
      <c r="F228" s="224"/>
      <c r="G228" s="224"/>
      <c r="H228" s="224"/>
      <c r="I228" s="224"/>
    </row>
    <row r="229" spans="1:9">
      <c r="A229" s="224"/>
      <c r="B229" s="224"/>
      <c r="C229" s="224"/>
      <c r="D229" s="225"/>
      <c r="E229" s="224"/>
      <c r="F229" s="224"/>
      <c r="G229" s="224"/>
      <c r="H229" s="224"/>
      <c r="I229" s="224"/>
    </row>
    <row r="230" spans="1:9">
      <c r="A230" s="224"/>
      <c r="B230" s="224"/>
      <c r="C230" s="224"/>
      <c r="D230" s="225"/>
      <c r="E230" s="224"/>
      <c r="F230" s="224"/>
      <c r="G230" s="224"/>
      <c r="H230" s="224"/>
      <c r="I230" s="224"/>
    </row>
    <row r="231" spans="1:9">
      <c r="A231" s="224"/>
      <c r="B231" s="224"/>
      <c r="C231" s="224"/>
      <c r="D231" s="225"/>
      <c r="E231" s="224"/>
      <c r="F231" s="224"/>
      <c r="G231" s="224"/>
      <c r="H231" s="224"/>
      <c r="I231" s="224"/>
    </row>
    <row r="232" spans="1:9">
      <c r="A232" s="224"/>
      <c r="B232" s="224"/>
      <c r="C232" s="224"/>
      <c r="D232" s="225"/>
      <c r="E232" s="224"/>
      <c r="F232" s="224"/>
      <c r="G232" s="224"/>
      <c r="H232" s="224"/>
      <c r="I232" s="224"/>
    </row>
    <row r="233" spans="1:9">
      <c r="A233" s="224"/>
      <c r="B233" s="224"/>
      <c r="C233" s="224"/>
      <c r="D233" s="225"/>
      <c r="E233" s="224"/>
      <c r="F233" s="224"/>
      <c r="G233" s="224"/>
      <c r="H233" s="224"/>
      <c r="I233" s="224"/>
    </row>
    <row r="234" spans="1:9">
      <c r="A234" s="224"/>
      <c r="B234" s="224"/>
      <c r="C234" s="224"/>
      <c r="D234" s="225"/>
      <c r="E234" s="224"/>
      <c r="F234" s="224"/>
      <c r="G234" s="224"/>
      <c r="H234" s="224"/>
      <c r="I234" s="224"/>
    </row>
    <row r="235" spans="1:9">
      <c r="A235" s="224"/>
      <c r="B235" s="224"/>
      <c r="C235" s="224"/>
      <c r="D235" s="225"/>
      <c r="E235" s="224"/>
      <c r="F235" s="224"/>
      <c r="G235" s="224"/>
      <c r="H235" s="224"/>
      <c r="I235" s="224"/>
    </row>
    <row r="236" spans="1:9">
      <c r="A236" s="224"/>
      <c r="B236" s="224"/>
      <c r="C236" s="224"/>
      <c r="D236" s="225"/>
      <c r="E236" s="224"/>
      <c r="F236" s="224"/>
      <c r="G236" s="224"/>
      <c r="H236" s="224"/>
      <c r="I236" s="224"/>
    </row>
    <row r="237" spans="1:9">
      <c r="A237" s="224"/>
      <c r="B237" s="224"/>
      <c r="C237" s="224"/>
      <c r="D237" s="225"/>
      <c r="E237" s="224"/>
      <c r="F237" s="224"/>
      <c r="G237" s="224"/>
      <c r="H237" s="224"/>
      <c r="I237" s="224"/>
    </row>
    <row r="238" spans="1:9">
      <c r="A238" s="224"/>
      <c r="B238" s="224"/>
      <c r="C238" s="224"/>
      <c r="D238" s="225"/>
      <c r="E238" s="224"/>
      <c r="F238" s="224"/>
      <c r="G238" s="224"/>
      <c r="H238" s="224"/>
      <c r="I238" s="224"/>
    </row>
    <row r="239" spans="1:9">
      <c r="A239" s="224"/>
      <c r="B239" s="224"/>
      <c r="C239" s="224"/>
      <c r="D239" s="225"/>
      <c r="E239" s="224"/>
      <c r="F239" s="224"/>
      <c r="G239" s="224"/>
      <c r="H239" s="224"/>
      <c r="I239" s="224"/>
    </row>
    <row r="240" spans="1:9">
      <c r="A240" s="224"/>
      <c r="B240" s="224"/>
      <c r="C240" s="224"/>
      <c r="D240" s="225"/>
      <c r="E240" s="224"/>
      <c r="F240" s="224"/>
      <c r="G240" s="224"/>
      <c r="H240" s="224"/>
      <c r="I240" s="224"/>
    </row>
    <row r="241" spans="1:9">
      <c r="A241" s="224"/>
      <c r="B241" s="224"/>
      <c r="C241" s="224"/>
      <c r="D241" s="225"/>
      <c r="E241" s="224"/>
      <c r="F241" s="224"/>
      <c r="G241" s="224"/>
      <c r="H241" s="224"/>
      <c r="I241" s="224"/>
    </row>
    <row r="242" spans="1:9">
      <c r="A242" s="224"/>
      <c r="B242" s="224"/>
      <c r="C242" s="224"/>
      <c r="D242" s="225"/>
      <c r="E242" s="224"/>
      <c r="F242" s="224"/>
      <c r="G242" s="224"/>
      <c r="H242" s="224"/>
      <c r="I242" s="224"/>
    </row>
    <row r="243" spans="1:9">
      <c r="A243" s="224"/>
      <c r="B243" s="224"/>
      <c r="C243" s="224"/>
      <c r="D243" s="225"/>
      <c r="E243" s="224"/>
      <c r="F243" s="224"/>
      <c r="G243" s="224"/>
      <c r="H243" s="224"/>
      <c r="I243" s="224"/>
    </row>
    <row r="244" spans="1:9">
      <c r="A244" s="224"/>
      <c r="B244" s="224"/>
      <c r="C244" s="224"/>
      <c r="D244" s="225"/>
      <c r="E244" s="224"/>
      <c r="F244" s="224"/>
      <c r="G244" s="224"/>
      <c r="H244" s="224"/>
      <c r="I244" s="224"/>
    </row>
    <row r="245" spans="1:9">
      <c r="A245" s="224"/>
      <c r="B245" s="224"/>
      <c r="C245" s="224"/>
      <c r="D245" s="225"/>
      <c r="E245" s="224"/>
      <c r="F245" s="224"/>
      <c r="G245" s="224"/>
      <c r="H245" s="224"/>
      <c r="I245" s="224"/>
    </row>
    <row r="246" spans="1:9">
      <c r="A246" s="224"/>
      <c r="B246" s="224"/>
      <c r="C246" s="224"/>
      <c r="D246" s="225"/>
      <c r="E246" s="224"/>
      <c r="F246" s="224"/>
      <c r="G246" s="224"/>
      <c r="H246" s="224"/>
      <c r="I246" s="224"/>
    </row>
    <row r="247" spans="1:9">
      <c r="A247" s="224"/>
      <c r="B247" s="224"/>
      <c r="C247" s="224"/>
      <c r="D247" s="225"/>
      <c r="E247" s="224"/>
      <c r="F247" s="224"/>
      <c r="G247" s="224"/>
      <c r="H247" s="224"/>
      <c r="I247" s="224"/>
    </row>
    <row r="248" spans="1:9">
      <c r="A248" s="224"/>
      <c r="B248" s="224"/>
      <c r="C248" s="224"/>
      <c r="D248" s="225"/>
      <c r="E248" s="224"/>
      <c r="F248" s="224"/>
      <c r="G248" s="224"/>
      <c r="H248" s="224"/>
      <c r="I248" s="224"/>
    </row>
    <row r="249" spans="1:9">
      <c r="A249" s="224"/>
      <c r="B249" s="224"/>
      <c r="C249" s="224"/>
      <c r="D249" s="225"/>
      <c r="E249" s="224"/>
      <c r="F249" s="224"/>
      <c r="G249" s="224"/>
      <c r="H249" s="224"/>
      <c r="I249" s="224"/>
    </row>
    <row r="250" spans="1:9">
      <c r="A250" s="224"/>
      <c r="B250" s="224"/>
      <c r="C250" s="224"/>
      <c r="D250" s="225"/>
      <c r="E250" s="224"/>
      <c r="F250" s="224"/>
      <c r="G250" s="224"/>
      <c r="H250" s="224"/>
      <c r="I250" s="224"/>
    </row>
    <row r="251" spans="1:9">
      <c r="A251" s="224"/>
      <c r="B251" s="224"/>
      <c r="C251" s="224"/>
      <c r="D251" s="225"/>
      <c r="E251" s="224"/>
      <c r="F251" s="224"/>
      <c r="G251" s="224"/>
      <c r="H251" s="224"/>
      <c r="I251" s="224"/>
    </row>
    <row r="252" spans="1:9">
      <c r="A252" s="224"/>
      <c r="B252" s="224"/>
      <c r="C252" s="224"/>
      <c r="D252" s="225"/>
      <c r="E252" s="224"/>
      <c r="F252" s="224"/>
      <c r="G252" s="224"/>
      <c r="H252" s="224"/>
      <c r="I252" s="224"/>
    </row>
    <row r="253" spans="1:9">
      <c r="A253" s="224"/>
      <c r="B253" s="224"/>
      <c r="C253" s="224"/>
      <c r="D253" s="225"/>
      <c r="E253" s="224"/>
      <c r="F253" s="224"/>
      <c r="G253" s="224"/>
      <c r="H253" s="224"/>
      <c r="I253" s="224"/>
    </row>
    <row r="254" spans="1:9">
      <c r="A254" s="224"/>
      <c r="B254" s="224"/>
      <c r="C254" s="224"/>
      <c r="D254" s="225"/>
      <c r="E254" s="224"/>
      <c r="F254" s="224"/>
      <c r="G254" s="224"/>
      <c r="H254" s="224"/>
      <c r="I254" s="224"/>
    </row>
    <row r="255" spans="1:9">
      <c r="A255" s="224"/>
      <c r="B255" s="224"/>
      <c r="C255" s="224"/>
      <c r="D255" s="225"/>
      <c r="E255" s="224"/>
      <c r="F255" s="224"/>
      <c r="G255" s="224"/>
      <c r="H255" s="224"/>
      <c r="I255" s="224"/>
    </row>
    <row r="256" spans="1:9">
      <c r="A256" s="224"/>
      <c r="B256" s="224"/>
      <c r="C256" s="224"/>
      <c r="D256" s="225"/>
      <c r="E256" s="224"/>
      <c r="F256" s="224"/>
      <c r="G256" s="224"/>
      <c r="H256" s="224"/>
      <c r="I256" s="224"/>
    </row>
    <row r="257" spans="1:9">
      <c r="A257" s="224"/>
      <c r="B257" s="224"/>
      <c r="C257" s="224"/>
      <c r="D257" s="225"/>
      <c r="E257" s="224"/>
      <c r="F257" s="224"/>
      <c r="G257" s="224"/>
      <c r="H257" s="224"/>
      <c r="I257" s="224"/>
    </row>
    <row r="258" spans="1:9">
      <c r="A258" s="224"/>
      <c r="B258" s="224"/>
      <c r="C258" s="224"/>
      <c r="D258" s="225"/>
      <c r="E258" s="224"/>
      <c r="F258" s="224"/>
      <c r="G258" s="224"/>
      <c r="H258" s="224"/>
      <c r="I258" s="224"/>
    </row>
    <row r="259" spans="1:9">
      <c r="A259" s="224"/>
      <c r="B259" s="224"/>
      <c r="C259" s="224"/>
      <c r="D259" s="225"/>
      <c r="E259" s="224"/>
      <c r="F259" s="224"/>
      <c r="G259" s="224"/>
      <c r="H259" s="224"/>
      <c r="I259" s="224"/>
    </row>
    <row r="260" spans="1:9">
      <c r="A260" s="224"/>
      <c r="B260" s="224"/>
      <c r="C260" s="224"/>
      <c r="D260" s="225"/>
      <c r="E260" s="224"/>
      <c r="F260" s="224"/>
      <c r="G260" s="224"/>
      <c r="H260" s="224"/>
      <c r="I260" s="224"/>
    </row>
    <row r="261" spans="1:9">
      <c r="A261" s="224"/>
      <c r="B261" s="224"/>
      <c r="C261" s="224"/>
      <c r="D261" s="225"/>
      <c r="E261" s="224"/>
      <c r="F261" s="224"/>
      <c r="G261" s="224"/>
      <c r="H261" s="224"/>
      <c r="I261" s="224"/>
    </row>
    <row r="262" spans="1:9">
      <c r="A262" s="224"/>
      <c r="B262" s="224"/>
      <c r="C262" s="224"/>
      <c r="D262" s="225"/>
      <c r="E262" s="224"/>
      <c r="F262" s="224"/>
      <c r="G262" s="224"/>
      <c r="H262" s="224"/>
      <c r="I262" s="224"/>
    </row>
    <row r="263" spans="1:9">
      <c r="A263" s="224"/>
      <c r="B263" s="224"/>
      <c r="C263" s="224"/>
      <c r="D263" s="225"/>
      <c r="E263" s="224"/>
      <c r="F263" s="224"/>
      <c r="G263" s="224"/>
      <c r="H263" s="224"/>
      <c r="I263" s="224"/>
    </row>
    <row r="264" spans="1:9">
      <c r="A264" s="224"/>
      <c r="B264" s="224"/>
      <c r="C264" s="224"/>
      <c r="D264" s="225"/>
      <c r="E264" s="224"/>
      <c r="F264" s="224"/>
      <c r="G264" s="224"/>
      <c r="H264" s="224"/>
      <c r="I264" s="224"/>
    </row>
    <row r="265" spans="1:9">
      <c r="A265" s="224"/>
      <c r="B265" s="224"/>
      <c r="C265" s="224"/>
      <c r="D265" s="225"/>
      <c r="E265" s="224"/>
      <c r="F265" s="224"/>
      <c r="G265" s="224"/>
      <c r="H265" s="224"/>
      <c r="I265" s="224"/>
    </row>
    <row r="266" spans="1:9">
      <c r="A266" s="224"/>
      <c r="B266" s="224"/>
      <c r="C266" s="224"/>
      <c r="D266" s="225"/>
      <c r="E266" s="224"/>
      <c r="F266" s="224"/>
      <c r="G266" s="224"/>
      <c r="H266" s="224"/>
      <c r="I266" s="224"/>
    </row>
    <row r="267" spans="1:9">
      <c r="A267" s="224"/>
      <c r="B267" s="224"/>
      <c r="C267" s="224"/>
      <c r="D267" s="225"/>
      <c r="E267" s="224"/>
      <c r="F267" s="224"/>
      <c r="G267" s="224"/>
      <c r="H267" s="224"/>
      <c r="I267" s="224"/>
    </row>
    <row r="268" spans="1:9">
      <c r="A268" s="224"/>
      <c r="B268" s="224"/>
      <c r="C268" s="224"/>
      <c r="D268" s="225"/>
      <c r="E268" s="224"/>
      <c r="F268" s="224"/>
      <c r="G268" s="224"/>
      <c r="H268" s="224"/>
      <c r="I268" s="224"/>
    </row>
    <row r="269" spans="1:9">
      <c r="A269" s="224"/>
      <c r="B269" s="224"/>
      <c r="C269" s="224"/>
      <c r="D269" s="225"/>
      <c r="E269" s="224"/>
      <c r="F269" s="224"/>
      <c r="G269" s="224"/>
      <c r="H269" s="224"/>
      <c r="I269" s="224"/>
    </row>
    <row r="270" spans="1:9">
      <c r="A270" s="224"/>
      <c r="B270" s="224"/>
      <c r="C270" s="224"/>
      <c r="D270" s="225"/>
      <c r="E270" s="224"/>
      <c r="F270" s="224"/>
      <c r="G270" s="224"/>
      <c r="H270" s="224"/>
      <c r="I270" s="224"/>
    </row>
    <row r="271" spans="1:9">
      <c r="A271" s="224"/>
      <c r="B271" s="224"/>
      <c r="C271" s="224"/>
      <c r="D271" s="225"/>
      <c r="E271" s="224"/>
      <c r="F271" s="224"/>
      <c r="G271" s="224"/>
      <c r="H271" s="224"/>
      <c r="I271" s="224"/>
    </row>
    <row r="272" spans="1:9">
      <c r="A272" s="224"/>
      <c r="B272" s="224"/>
      <c r="C272" s="224"/>
      <c r="D272" s="225"/>
      <c r="E272" s="224"/>
      <c r="F272" s="224"/>
      <c r="G272" s="224"/>
      <c r="H272" s="224"/>
      <c r="I272" s="224"/>
    </row>
    <row r="273" spans="1:9">
      <c r="A273" s="224"/>
      <c r="B273" s="224"/>
      <c r="C273" s="224"/>
      <c r="D273" s="225"/>
      <c r="E273" s="224"/>
      <c r="F273" s="224"/>
      <c r="G273" s="224"/>
      <c r="H273" s="224"/>
      <c r="I273" s="224"/>
    </row>
    <row r="274" spans="1:9">
      <c r="A274" s="224"/>
      <c r="B274" s="224"/>
      <c r="C274" s="224"/>
      <c r="D274" s="225"/>
      <c r="E274" s="224"/>
      <c r="F274" s="224"/>
      <c r="G274" s="224"/>
      <c r="H274" s="224"/>
      <c r="I274" s="224"/>
    </row>
    <row r="275" spans="1:9">
      <c r="A275" s="224"/>
      <c r="B275" s="224"/>
      <c r="C275" s="224"/>
      <c r="D275" s="225"/>
      <c r="E275" s="224"/>
      <c r="F275" s="224"/>
      <c r="G275" s="224"/>
      <c r="H275" s="224"/>
      <c r="I275" s="224"/>
    </row>
    <row r="276" spans="1:9">
      <c r="A276" s="224"/>
      <c r="B276" s="224"/>
      <c r="C276" s="224"/>
      <c r="D276" s="225"/>
      <c r="E276" s="224"/>
      <c r="F276" s="224"/>
      <c r="G276" s="224"/>
      <c r="H276" s="224"/>
      <c r="I276" s="224"/>
    </row>
    <row r="277" spans="1:9">
      <c r="A277" s="224"/>
      <c r="B277" s="224"/>
      <c r="C277" s="224"/>
      <c r="D277" s="225"/>
      <c r="E277" s="224"/>
      <c r="F277" s="224"/>
      <c r="G277" s="224"/>
      <c r="H277" s="224"/>
      <c r="I277" s="224"/>
    </row>
    <row r="278" spans="1:9">
      <c r="A278" s="224"/>
      <c r="B278" s="224"/>
      <c r="C278" s="224"/>
      <c r="D278" s="225"/>
      <c r="E278" s="224"/>
      <c r="F278" s="224"/>
      <c r="G278" s="224"/>
      <c r="H278" s="224"/>
      <c r="I278" s="224"/>
    </row>
    <row r="279" spans="1:9">
      <c r="A279" s="224"/>
      <c r="B279" s="224"/>
      <c r="C279" s="224"/>
      <c r="D279" s="225"/>
      <c r="E279" s="224"/>
      <c r="F279" s="224"/>
      <c r="G279" s="224"/>
      <c r="H279" s="224"/>
      <c r="I279" s="224"/>
    </row>
    <row r="280" spans="1:9">
      <c r="A280" s="224"/>
      <c r="B280" s="224"/>
      <c r="C280" s="224"/>
      <c r="D280" s="225"/>
      <c r="E280" s="224"/>
      <c r="F280" s="224"/>
      <c r="G280" s="224"/>
      <c r="H280" s="224"/>
      <c r="I280" s="224"/>
    </row>
    <row r="281" spans="1:9">
      <c r="A281" s="224"/>
      <c r="B281" s="224"/>
      <c r="C281" s="224"/>
      <c r="D281" s="225"/>
      <c r="E281" s="224"/>
      <c r="F281" s="224"/>
      <c r="G281" s="224"/>
      <c r="H281" s="224"/>
      <c r="I281" s="224"/>
    </row>
    <row r="282" spans="1:9">
      <c r="A282" s="224"/>
      <c r="B282" s="224"/>
      <c r="C282" s="224"/>
      <c r="D282" s="225"/>
      <c r="E282" s="224"/>
      <c r="F282" s="224"/>
      <c r="G282" s="224"/>
      <c r="H282" s="224"/>
      <c r="I282" s="224"/>
    </row>
    <row r="283" spans="1:9">
      <c r="A283" s="224"/>
      <c r="B283" s="224"/>
      <c r="C283" s="224"/>
      <c r="D283" s="225"/>
      <c r="E283" s="224"/>
      <c r="F283" s="224"/>
      <c r="G283" s="224"/>
      <c r="H283" s="224"/>
      <c r="I283" s="224"/>
    </row>
    <row r="284" spans="1:9">
      <c r="A284" s="224"/>
      <c r="B284" s="224"/>
      <c r="C284" s="224"/>
      <c r="D284" s="225"/>
      <c r="E284" s="224"/>
      <c r="F284" s="224"/>
      <c r="G284" s="224"/>
      <c r="H284" s="224"/>
      <c r="I284" s="224"/>
    </row>
    <row r="285" spans="1:9">
      <c r="A285" s="224"/>
      <c r="B285" s="224"/>
      <c r="C285" s="224"/>
      <c r="D285" s="225"/>
      <c r="E285" s="224"/>
      <c r="F285" s="224"/>
      <c r="G285" s="224"/>
      <c r="H285" s="224"/>
      <c r="I285" s="224"/>
    </row>
    <row r="286" spans="1:9">
      <c r="A286" s="224"/>
      <c r="B286" s="224"/>
      <c r="C286" s="224"/>
      <c r="D286" s="225"/>
      <c r="E286" s="224"/>
      <c r="F286" s="224"/>
      <c r="G286" s="224"/>
      <c r="H286" s="224"/>
      <c r="I286" s="224"/>
    </row>
    <row r="287" spans="1:9">
      <c r="A287" s="224"/>
      <c r="B287" s="224"/>
      <c r="C287" s="224"/>
      <c r="D287" s="225"/>
      <c r="E287" s="224"/>
      <c r="F287" s="224"/>
      <c r="G287" s="224"/>
      <c r="H287" s="224"/>
      <c r="I287" s="224"/>
    </row>
    <row r="288" spans="1:9">
      <c r="A288" s="224"/>
      <c r="B288" s="224"/>
      <c r="C288" s="224"/>
      <c r="D288" s="225"/>
      <c r="E288" s="224"/>
      <c r="F288" s="224"/>
      <c r="G288" s="224"/>
      <c r="H288" s="224"/>
      <c r="I288" s="224"/>
    </row>
    <row r="289" spans="1:9">
      <c r="A289" s="224"/>
      <c r="B289" s="224"/>
      <c r="C289" s="224"/>
      <c r="D289" s="225"/>
      <c r="E289" s="224"/>
      <c r="F289" s="224"/>
      <c r="G289" s="224"/>
      <c r="H289" s="224"/>
      <c r="I289" s="224"/>
    </row>
    <row r="290" spans="1:9">
      <c r="A290" s="224"/>
      <c r="B290" s="224"/>
      <c r="C290" s="224"/>
      <c r="D290" s="225"/>
      <c r="E290" s="224"/>
      <c r="F290" s="224"/>
      <c r="G290" s="224"/>
      <c r="H290" s="224"/>
      <c r="I290" s="224"/>
    </row>
    <row r="291" spans="1:9">
      <c r="A291" s="224"/>
      <c r="B291" s="224"/>
      <c r="C291" s="224"/>
      <c r="D291" s="225"/>
      <c r="E291" s="224"/>
      <c r="F291" s="224"/>
      <c r="G291" s="224"/>
      <c r="H291" s="224"/>
      <c r="I291" s="224"/>
    </row>
    <row r="292" spans="1:9">
      <c r="A292" s="224"/>
      <c r="B292" s="224"/>
      <c r="C292" s="224"/>
      <c r="D292" s="225"/>
      <c r="E292" s="224"/>
      <c r="F292" s="224"/>
      <c r="G292" s="224"/>
      <c r="H292" s="224"/>
      <c r="I292" s="224"/>
    </row>
    <row r="293" spans="1:9">
      <c r="A293" s="224"/>
      <c r="B293" s="224"/>
      <c r="C293" s="224"/>
      <c r="D293" s="225"/>
      <c r="E293" s="224"/>
      <c r="F293" s="224"/>
      <c r="G293" s="224"/>
      <c r="H293" s="224"/>
      <c r="I293" s="224"/>
    </row>
    <row r="294" spans="1:9">
      <c r="A294" s="224"/>
      <c r="B294" s="224"/>
      <c r="C294" s="224"/>
      <c r="D294" s="225"/>
      <c r="E294" s="224"/>
      <c r="F294" s="224"/>
      <c r="G294" s="224"/>
      <c r="H294" s="224"/>
      <c r="I294" s="224"/>
    </row>
    <row r="295" spans="1:9">
      <c r="A295" s="224"/>
      <c r="B295" s="224"/>
      <c r="C295" s="224"/>
      <c r="D295" s="225"/>
      <c r="E295" s="224"/>
      <c r="F295" s="224"/>
      <c r="G295" s="224"/>
      <c r="H295" s="224"/>
      <c r="I295" s="224"/>
    </row>
    <row r="296" spans="1:9">
      <c r="A296" s="224"/>
      <c r="B296" s="224"/>
      <c r="C296" s="224"/>
      <c r="D296" s="225"/>
      <c r="E296" s="224"/>
      <c r="F296" s="224"/>
      <c r="G296" s="224"/>
      <c r="H296" s="224"/>
      <c r="I296" s="224"/>
    </row>
    <row r="297" spans="1:9">
      <c r="A297" s="224"/>
      <c r="B297" s="224"/>
      <c r="C297" s="224"/>
      <c r="D297" s="225"/>
      <c r="E297" s="224"/>
      <c r="F297" s="224"/>
      <c r="G297" s="224"/>
      <c r="H297" s="224"/>
      <c r="I297" s="224"/>
    </row>
    <row r="298" spans="1:9">
      <c r="A298" s="224"/>
      <c r="B298" s="224"/>
      <c r="C298" s="224"/>
      <c r="D298" s="225"/>
      <c r="E298" s="224"/>
      <c r="F298" s="224"/>
      <c r="G298" s="224"/>
      <c r="H298" s="224"/>
      <c r="I298" s="224"/>
    </row>
    <row r="299" spans="1:9">
      <c r="A299" s="224"/>
      <c r="B299" s="224"/>
      <c r="C299" s="224"/>
      <c r="D299" s="225"/>
      <c r="E299" s="224"/>
      <c r="F299" s="224"/>
      <c r="G299" s="224"/>
      <c r="H299" s="224"/>
      <c r="I299" s="224"/>
    </row>
    <row r="300" spans="1:9">
      <c r="A300" s="224"/>
      <c r="B300" s="224"/>
      <c r="C300" s="224"/>
      <c r="D300" s="225"/>
      <c r="E300" s="224"/>
      <c r="F300" s="224"/>
      <c r="G300" s="224"/>
      <c r="H300" s="224"/>
      <c r="I300" s="224"/>
    </row>
    <row r="301" spans="1:9">
      <c r="A301" s="224"/>
      <c r="B301" s="224"/>
      <c r="C301" s="224"/>
      <c r="D301" s="225"/>
      <c r="E301" s="224"/>
      <c r="F301" s="224"/>
      <c r="G301" s="224"/>
      <c r="H301" s="224"/>
      <c r="I301" s="224"/>
    </row>
    <row r="302" spans="1:9">
      <c r="A302" s="224"/>
      <c r="B302" s="224"/>
      <c r="C302" s="224"/>
      <c r="D302" s="225"/>
      <c r="E302" s="224"/>
      <c r="F302" s="224"/>
      <c r="G302" s="224"/>
      <c r="H302" s="224"/>
      <c r="I302" s="224"/>
    </row>
    <row r="303" spans="1:9">
      <c r="A303" s="224"/>
      <c r="B303" s="224"/>
      <c r="C303" s="224"/>
      <c r="D303" s="225"/>
      <c r="E303" s="224"/>
      <c r="F303" s="224"/>
      <c r="G303" s="224"/>
      <c r="H303" s="224"/>
      <c r="I303" s="224"/>
    </row>
    <row r="304" spans="1:9">
      <c r="A304" s="224"/>
      <c r="B304" s="224"/>
      <c r="C304" s="224"/>
      <c r="D304" s="225"/>
      <c r="E304" s="224"/>
      <c r="F304" s="224"/>
      <c r="G304" s="224"/>
      <c r="H304" s="224"/>
      <c r="I304" s="224"/>
    </row>
    <row r="305" spans="1:9">
      <c r="A305" s="224"/>
      <c r="B305" s="224"/>
      <c r="C305" s="224"/>
      <c r="D305" s="225"/>
      <c r="E305" s="224"/>
      <c r="F305" s="224"/>
      <c r="G305" s="224"/>
      <c r="H305" s="224"/>
      <c r="I305" s="224"/>
    </row>
    <row r="306" spans="1:9">
      <c r="A306" s="224"/>
      <c r="B306" s="224"/>
      <c r="C306" s="224"/>
      <c r="D306" s="225"/>
      <c r="E306" s="224"/>
      <c r="F306" s="224"/>
      <c r="G306" s="224"/>
      <c r="H306" s="224"/>
      <c r="I306" s="224"/>
    </row>
    <row r="307" spans="1:9">
      <c r="A307" s="224"/>
      <c r="B307" s="224"/>
      <c r="C307" s="224"/>
      <c r="D307" s="225"/>
      <c r="E307" s="224"/>
      <c r="F307" s="224"/>
      <c r="G307" s="224"/>
      <c r="H307" s="224"/>
      <c r="I307" s="224"/>
    </row>
    <row r="308" spans="1:9">
      <c r="A308" s="224"/>
      <c r="B308" s="224"/>
      <c r="C308" s="224"/>
      <c r="D308" s="225"/>
      <c r="E308" s="224"/>
      <c r="F308" s="224"/>
      <c r="G308" s="224"/>
      <c r="H308" s="224"/>
      <c r="I308" s="224"/>
    </row>
    <row r="309" spans="1:9">
      <c r="A309" s="224"/>
      <c r="B309" s="224"/>
      <c r="C309" s="224"/>
      <c r="D309" s="225"/>
      <c r="E309" s="224"/>
      <c r="F309" s="224"/>
      <c r="G309" s="224"/>
      <c r="H309" s="224"/>
      <c r="I309" s="224"/>
    </row>
    <row r="310" spans="1:9">
      <c r="A310" s="224"/>
      <c r="B310" s="224"/>
      <c r="C310" s="224"/>
      <c r="D310" s="225"/>
      <c r="E310" s="224"/>
      <c r="F310" s="224"/>
      <c r="G310" s="224"/>
      <c r="H310" s="224"/>
      <c r="I310" s="224"/>
    </row>
    <row r="311" spans="1:9">
      <c r="A311" s="224"/>
      <c r="B311" s="224"/>
      <c r="C311" s="224"/>
      <c r="D311" s="225"/>
      <c r="E311" s="224"/>
      <c r="F311" s="224"/>
      <c r="G311" s="224"/>
      <c r="H311" s="224"/>
      <c r="I311" s="224"/>
    </row>
    <row r="312" spans="1:9">
      <c r="A312" s="224"/>
      <c r="B312" s="224"/>
      <c r="C312" s="224"/>
      <c r="D312" s="225"/>
      <c r="E312" s="224"/>
      <c r="F312" s="224"/>
      <c r="G312" s="224"/>
      <c r="H312" s="224"/>
      <c r="I312" s="224"/>
    </row>
    <row r="313" spans="1:9">
      <c r="A313" s="224"/>
      <c r="B313" s="224"/>
      <c r="C313" s="224"/>
      <c r="D313" s="225"/>
      <c r="E313" s="224"/>
      <c r="F313" s="224"/>
      <c r="G313" s="224"/>
      <c r="H313" s="224"/>
      <c r="I313" s="224"/>
    </row>
    <row r="314" spans="1:9">
      <c r="A314" s="224"/>
      <c r="B314" s="224"/>
      <c r="C314" s="224"/>
      <c r="D314" s="225"/>
      <c r="E314" s="224"/>
      <c r="F314" s="224"/>
      <c r="G314" s="224"/>
      <c r="H314" s="224"/>
      <c r="I314" s="224"/>
    </row>
    <row r="315" spans="1:9">
      <c r="A315" s="224"/>
      <c r="B315" s="224"/>
      <c r="C315" s="224"/>
      <c r="D315" s="225"/>
      <c r="E315" s="224"/>
      <c r="F315" s="224"/>
      <c r="G315" s="224"/>
      <c r="H315" s="224"/>
      <c r="I315" s="224"/>
    </row>
    <row r="316" spans="1:9">
      <c r="A316" s="224"/>
      <c r="B316" s="224"/>
      <c r="C316" s="224"/>
      <c r="D316" s="225"/>
      <c r="E316" s="224"/>
      <c r="F316" s="224"/>
      <c r="G316" s="224"/>
      <c r="H316" s="224"/>
      <c r="I316" s="224"/>
    </row>
    <row r="317" spans="1:9">
      <c r="A317" s="224"/>
      <c r="B317" s="224"/>
      <c r="C317" s="224"/>
      <c r="D317" s="225"/>
      <c r="E317" s="224"/>
      <c r="F317" s="224"/>
      <c r="G317" s="224"/>
      <c r="H317" s="224"/>
      <c r="I317" s="224"/>
    </row>
    <row r="318" spans="1:9">
      <c r="A318" s="224"/>
      <c r="B318" s="224"/>
      <c r="C318" s="224"/>
      <c r="D318" s="225"/>
      <c r="E318" s="224"/>
      <c r="F318" s="224"/>
      <c r="G318" s="224"/>
      <c r="H318" s="224"/>
      <c r="I318" s="224"/>
    </row>
    <row r="319" spans="1:9">
      <c r="A319" s="224"/>
      <c r="B319" s="224"/>
      <c r="C319" s="224"/>
      <c r="D319" s="225"/>
      <c r="E319" s="224"/>
      <c r="F319" s="224"/>
      <c r="G319" s="224"/>
      <c r="H319" s="224"/>
      <c r="I319" s="224"/>
    </row>
    <row r="320" spans="1:9">
      <c r="A320" s="224"/>
      <c r="B320" s="224"/>
      <c r="C320" s="224"/>
      <c r="D320" s="225"/>
      <c r="E320" s="224"/>
      <c r="F320" s="224"/>
      <c r="G320" s="224"/>
      <c r="H320" s="224"/>
      <c r="I320" s="224"/>
    </row>
    <row r="321" spans="1:9">
      <c r="A321" s="224"/>
      <c r="B321" s="224"/>
      <c r="C321" s="224"/>
      <c r="D321" s="225"/>
      <c r="E321" s="224"/>
      <c r="F321" s="224"/>
      <c r="G321" s="224"/>
      <c r="H321" s="224"/>
      <c r="I321" s="224"/>
    </row>
    <row r="322" spans="1:9">
      <c r="A322" s="224"/>
      <c r="B322" s="224"/>
      <c r="C322" s="224"/>
      <c r="D322" s="225"/>
      <c r="E322" s="224"/>
      <c r="F322" s="224"/>
      <c r="G322" s="224"/>
      <c r="H322" s="224"/>
      <c r="I322" s="224"/>
    </row>
    <row r="323" spans="1:9">
      <c r="A323" s="224"/>
      <c r="B323" s="224"/>
      <c r="C323" s="224"/>
      <c r="D323" s="225"/>
      <c r="E323" s="224"/>
      <c r="F323" s="224"/>
      <c r="G323" s="224"/>
      <c r="H323" s="224"/>
      <c r="I323" s="224"/>
    </row>
    <row r="324" spans="1:9">
      <c r="A324" s="224"/>
      <c r="B324" s="224"/>
      <c r="C324" s="224"/>
      <c r="D324" s="225"/>
      <c r="E324" s="224"/>
      <c r="F324" s="224"/>
      <c r="G324" s="224"/>
      <c r="H324" s="224"/>
      <c r="I324" s="224"/>
    </row>
    <row r="325" spans="1:9">
      <c r="A325" s="224"/>
      <c r="B325" s="224"/>
      <c r="C325" s="224"/>
      <c r="D325" s="225"/>
      <c r="E325" s="224"/>
      <c r="F325" s="224"/>
      <c r="G325" s="224"/>
      <c r="H325" s="224"/>
      <c r="I325" s="224"/>
    </row>
    <row r="326" spans="1:9">
      <c r="A326" s="224"/>
      <c r="B326" s="224"/>
      <c r="C326" s="224"/>
      <c r="D326" s="225"/>
      <c r="E326" s="224"/>
      <c r="F326" s="224"/>
      <c r="G326" s="224"/>
      <c r="H326" s="224"/>
      <c r="I326" s="224"/>
    </row>
    <row r="327" spans="1:9">
      <c r="A327" s="224"/>
      <c r="B327" s="224"/>
      <c r="C327" s="224"/>
      <c r="D327" s="225"/>
      <c r="E327" s="224"/>
      <c r="F327" s="224"/>
      <c r="G327" s="224"/>
      <c r="H327" s="224"/>
      <c r="I327" s="224"/>
    </row>
    <row r="328" spans="1:9">
      <c r="A328" s="224"/>
      <c r="B328" s="224"/>
      <c r="C328" s="224"/>
      <c r="D328" s="225"/>
      <c r="E328" s="224"/>
      <c r="F328" s="224"/>
      <c r="G328" s="224"/>
      <c r="H328" s="224"/>
      <c r="I328" s="224"/>
    </row>
    <row r="329" spans="1:9">
      <c r="A329" s="224"/>
      <c r="B329" s="224"/>
      <c r="C329" s="224"/>
      <c r="D329" s="225"/>
      <c r="E329" s="224"/>
      <c r="F329" s="224"/>
      <c r="G329" s="224"/>
      <c r="H329" s="224"/>
      <c r="I329" s="224"/>
    </row>
    <row r="330" spans="1:9">
      <c r="A330" s="224"/>
      <c r="B330" s="224"/>
      <c r="C330" s="224"/>
      <c r="D330" s="225"/>
      <c r="E330" s="224"/>
      <c r="F330" s="224"/>
      <c r="G330" s="224"/>
      <c r="H330" s="224"/>
      <c r="I330" s="224"/>
    </row>
    <row r="331" spans="1:9">
      <c r="A331" s="224"/>
      <c r="B331" s="224"/>
      <c r="C331" s="224"/>
      <c r="D331" s="225"/>
      <c r="E331" s="224"/>
      <c r="F331" s="224"/>
      <c r="G331" s="224"/>
      <c r="H331" s="224"/>
      <c r="I331" s="224"/>
    </row>
    <row r="332" spans="1:9">
      <c r="A332" s="224"/>
      <c r="B332" s="224"/>
      <c r="C332" s="224"/>
      <c r="D332" s="225"/>
      <c r="E332" s="224"/>
      <c r="F332" s="224"/>
      <c r="G332" s="224"/>
      <c r="H332" s="224"/>
      <c r="I332" s="224"/>
    </row>
    <row r="333" spans="1:9">
      <c r="A333" s="224"/>
      <c r="B333" s="224"/>
      <c r="C333" s="224"/>
      <c r="D333" s="225"/>
      <c r="E333" s="224"/>
      <c r="F333" s="224"/>
      <c r="G333" s="224"/>
      <c r="H333" s="224"/>
      <c r="I333" s="224"/>
    </row>
    <row r="334" spans="1:9">
      <c r="A334" s="224"/>
      <c r="B334" s="224"/>
      <c r="C334" s="224"/>
      <c r="D334" s="225"/>
      <c r="E334" s="224"/>
      <c r="F334" s="224"/>
      <c r="G334" s="224"/>
      <c r="H334" s="224"/>
      <c r="I334" s="224"/>
    </row>
    <row r="335" spans="1:9">
      <c r="A335" s="224"/>
      <c r="B335" s="224"/>
      <c r="C335" s="224"/>
      <c r="D335" s="225"/>
      <c r="E335" s="224"/>
      <c r="F335" s="224"/>
      <c r="G335" s="224"/>
      <c r="H335" s="224"/>
      <c r="I335" s="224"/>
    </row>
    <row r="336" spans="1:9">
      <c r="A336" s="224"/>
      <c r="B336" s="224"/>
      <c r="C336" s="224"/>
      <c r="D336" s="225"/>
      <c r="E336" s="224"/>
      <c r="F336" s="224"/>
      <c r="G336" s="224"/>
      <c r="H336" s="224"/>
      <c r="I336" s="224"/>
    </row>
    <row r="337" spans="1:9">
      <c r="A337" s="224"/>
      <c r="B337" s="224"/>
      <c r="C337" s="224"/>
      <c r="D337" s="225"/>
      <c r="E337" s="224"/>
      <c r="F337" s="224"/>
      <c r="G337" s="224"/>
      <c r="H337" s="224"/>
      <c r="I337" s="224"/>
    </row>
    <row r="338" spans="1:9">
      <c r="A338" s="224"/>
      <c r="B338" s="224"/>
      <c r="C338" s="224"/>
      <c r="D338" s="225"/>
      <c r="E338" s="224"/>
      <c r="F338" s="224"/>
      <c r="G338" s="224"/>
      <c r="H338" s="224"/>
      <c r="I338" s="224"/>
    </row>
    <row r="339" spans="1:9">
      <c r="A339" s="224"/>
      <c r="B339" s="224"/>
      <c r="C339" s="224"/>
      <c r="D339" s="225"/>
      <c r="E339" s="224"/>
      <c r="F339" s="224"/>
      <c r="G339" s="224"/>
      <c r="H339" s="224"/>
      <c r="I339" s="224"/>
    </row>
    <row r="340" spans="1:9">
      <c r="A340" s="224"/>
      <c r="B340" s="224"/>
      <c r="C340" s="224"/>
      <c r="D340" s="225"/>
      <c r="E340" s="224"/>
      <c r="F340" s="224"/>
      <c r="G340" s="224"/>
      <c r="H340" s="224"/>
      <c r="I340" s="224"/>
    </row>
    <row r="341" spans="1:9">
      <c r="A341" s="224"/>
      <c r="B341" s="224"/>
      <c r="C341" s="224"/>
      <c r="D341" s="225"/>
      <c r="E341" s="224"/>
      <c r="F341" s="224"/>
      <c r="G341" s="224"/>
      <c r="H341" s="224"/>
      <c r="I341" s="224"/>
    </row>
    <row r="342" spans="1:9">
      <c r="A342" s="224"/>
      <c r="B342" s="224"/>
      <c r="C342" s="224"/>
      <c r="D342" s="225"/>
      <c r="E342" s="224"/>
      <c r="F342" s="224"/>
      <c r="G342" s="224"/>
      <c r="H342" s="224"/>
      <c r="I342" s="224"/>
    </row>
    <row r="343" spans="1:9">
      <c r="A343" s="224"/>
      <c r="B343" s="224"/>
      <c r="C343" s="224"/>
      <c r="D343" s="225"/>
      <c r="E343" s="224"/>
      <c r="F343" s="224"/>
      <c r="G343" s="224"/>
      <c r="H343" s="224"/>
      <c r="I343" s="224"/>
    </row>
    <row r="344" spans="1:9">
      <c r="A344" s="224"/>
      <c r="B344" s="224"/>
      <c r="C344" s="224"/>
      <c r="D344" s="225"/>
      <c r="E344" s="224"/>
      <c r="F344" s="224"/>
      <c r="G344" s="224"/>
      <c r="H344" s="224"/>
      <c r="I344" s="224"/>
    </row>
    <row r="345" spans="1:9">
      <c r="A345" s="224"/>
      <c r="B345" s="224"/>
      <c r="C345" s="224"/>
      <c r="D345" s="225"/>
      <c r="E345" s="224"/>
      <c r="F345" s="224"/>
      <c r="G345" s="224"/>
      <c r="H345" s="224"/>
      <c r="I345" s="224"/>
    </row>
    <row r="346" spans="1:9">
      <c r="A346" s="224"/>
      <c r="B346" s="224"/>
      <c r="C346" s="224"/>
      <c r="D346" s="225"/>
      <c r="E346" s="224"/>
      <c r="F346" s="224"/>
      <c r="G346" s="224"/>
      <c r="H346" s="224"/>
      <c r="I346" s="224"/>
    </row>
    <row r="347" spans="1:9">
      <c r="A347" s="224"/>
      <c r="B347" s="224"/>
      <c r="C347" s="224"/>
      <c r="D347" s="225"/>
      <c r="E347" s="224"/>
      <c r="F347" s="224"/>
      <c r="G347" s="224"/>
      <c r="H347" s="224"/>
      <c r="I347" s="224"/>
    </row>
    <row r="348" spans="1:9">
      <c r="A348" s="224"/>
      <c r="B348" s="224"/>
      <c r="C348" s="224"/>
      <c r="D348" s="225"/>
      <c r="E348" s="224"/>
      <c r="F348" s="224"/>
      <c r="G348" s="224"/>
      <c r="H348" s="224"/>
      <c r="I348" s="224"/>
    </row>
    <row r="349" spans="1:9">
      <c r="A349" s="224"/>
      <c r="B349" s="224"/>
      <c r="C349" s="224"/>
      <c r="D349" s="225"/>
      <c r="E349" s="224"/>
      <c r="F349" s="224"/>
      <c r="G349" s="224"/>
      <c r="H349" s="224"/>
      <c r="I349" s="224"/>
    </row>
    <row r="350" spans="1:9">
      <c r="A350" s="224"/>
      <c r="B350" s="224"/>
      <c r="C350" s="224"/>
      <c r="D350" s="225"/>
      <c r="E350" s="224"/>
      <c r="F350" s="224"/>
      <c r="G350" s="224"/>
      <c r="H350" s="224"/>
      <c r="I350" s="224"/>
    </row>
    <row r="351" spans="1:9">
      <c r="A351" s="224"/>
      <c r="B351" s="224"/>
      <c r="C351" s="224"/>
      <c r="D351" s="225"/>
      <c r="E351" s="224"/>
      <c r="F351" s="224"/>
      <c r="G351" s="224"/>
      <c r="H351" s="224"/>
      <c r="I351" s="224"/>
    </row>
    <row r="352" spans="1:9">
      <c r="A352" s="224"/>
      <c r="B352" s="224"/>
      <c r="C352" s="224"/>
      <c r="D352" s="225"/>
      <c r="E352" s="224"/>
      <c r="F352" s="224"/>
      <c r="G352" s="224"/>
      <c r="H352" s="224"/>
      <c r="I352" s="224"/>
    </row>
    <row r="353" spans="1:9">
      <c r="A353" s="224"/>
      <c r="B353" s="224"/>
      <c r="C353" s="224"/>
      <c r="D353" s="225"/>
      <c r="E353" s="224"/>
      <c r="F353" s="224"/>
      <c r="G353" s="224"/>
      <c r="H353" s="224"/>
      <c r="I353" s="224"/>
    </row>
    <row r="354" spans="1:9">
      <c r="A354" s="224"/>
      <c r="B354" s="224"/>
      <c r="C354" s="224"/>
      <c r="D354" s="225"/>
      <c r="E354" s="224"/>
      <c r="F354" s="224"/>
      <c r="G354" s="224"/>
      <c r="H354" s="224"/>
      <c r="I354" s="224"/>
    </row>
    <row r="355" spans="1:9">
      <c r="A355" s="224"/>
      <c r="B355" s="224"/>
      <c r="C355" s="224"/>
      <c r="D355" s="225"/>
      <c r="E355" s="224"/>
      <c r="F355" s="224"/>
      <c r="G355" s="224"/>
      <c r="H355" s="224"/>
      <c r="I355" s="224"/>
    </row>
    <row r="356" spans="1:9">
      <c r="A356" s="224"/>
      <c r="B356" s="224"/>
      <c r="C356" s="224"/>
      <c r="D356" s="225"/>
      <c r="E356" s="224"/>
      <c r="F356" s="224"/>
      <c r="G356" s="224"/>
      <c r="H356" s="224"/>
      <c r="I356" s="224"/>
    </row>
    <row r="357" spans="1:9">
      <c r="A357" s="224"/>
      <c r="B357" s="224"/>
      <c r="C357" s="224"/>
      <c r="D357" s="225"/>
      <c r="E357" s="224"/>
      <c r="F357" s="224"/>
      <c r="G357" s="224"/>
      <c r="H357" s="224"/>
      <c r="I357" s="224"/>
    </row>
    <row r="358" spans="1:9">
      <c r="A358" s="224"/>
      <c r="B358" s="224"/>
      <c r="C358" s="224"/>
      <c r="D358" s="225"/>
      <c r="E358" s="224"/>
      <c r="F358" s="224"/>
      <c r="G358" s="224"/>
      <c r="H358" s="224"/>
      <c r="I358" s="224"/>
    </row>
    <row r="359" spans="1:9">
      <c r="A359" s="224"/>
      <c r="B359" s="224"/>
      <c r="C359" s="224"/>
      <c r="D359" s="225"/>
      <c r="E359" s="224"/>
      <c r="F359" s="224"/>
      <c r="G359" s="224"/>
      <c r="H359" s="224"/>
      <c r="I359" s="224"/>
    </row>
    <row r="360" spans="1:9">
      <c r="A360" s="224"/>
      <c r="B360" s="224"/>
      <c r="C360" s="224"/>
      <c r="D360" s="225"/>
      <c r="E360" s="224"/>
      <c r="F360" s="224"/>
      <c r="G360" s="224"/>
      <c r="H360" s="224"/>
      <c r="I360" s="224"/>
    </row>
    <row r="361" spans="1:9">
      <c r="A361" s="224"/>
      <c r="B361" s="224"/>
      <c r="C361" s="224"/>
      <c r="D361" s="225"/>
      <c r="E361" s="224"/>
      <c r="F361" s="224"/>
      <c r="G361" s="224"/>
      <c r="H361" s="224"/>
      <c r="I361" s="224"/>
    </row>
    <row r="362" spans="1:9">
      <c r="A362" s="224"/>
      <c r="B362" s="224"/>
      <c r="C362" s="224"/>
      <c r="D362" s="225"/>
      <c r="E362" s="224"/>
      <c r="F362" s="224"/>
      <c r="G362" s="224"/>
      <c r="H362" s="224"/>
      <c r="I362" s="224"/>
    </row>
    <row r="363" spans="1:9">
      <c r="A363" s="224"/>
      <c r="B363" s="224"/>
      <c r="C363" s="224"/>
      <c r="D363" s="225"/>
      <c r="E363" s="224"/>
      <c r="F363" s="224"/>
      <c r="G363" s="224"/>
      <c r="H363" s="224"/>
      <c r="I363" s="224"/>
    </row>
    <row r="364" spans="1:9">
      <c r="A364" s="224"/>
      <c r="B364" s="224"/>
      <c r="C364" s="224"/>
      <c r="D364" s="225"/>
      <c r="E364" s="224"/>
      <c r="F364" s="224"/>
      <c r="G364" s="224"/>
      <c r="H364" s="224"/>
      <c r="I364" s="224"/>
    </row>
    <row r="365" spans="1:9">
      <c r="A365" s="224"/>
      <c r="B365" s="224"/>
      <c r="C365" s="224"/>
      <c r="D365" s="225"/>
      <c r="E365" s="224"/>
      <c r="F365" s="224"/>
      <c r="G365" s="224"/>
      <c r="H365" s="224"/>
      <c r="I365" s="224"/>
    </row>
    <row r="366" spans="1:9">
      <c r="A366" s="224"/>
      <c r="B366" s="224"/>
      <c r="C366" s="224"/>
      <c r="D366" s="225"/>
      <c r="E366" s="224"/>
      <c r="F366" s="224"/>
      <c r="G366" s="224"/>
      <c r="H366" s="224"/>
      <c r="I366" s="224"/>
    </row>
    <row r="367" spans="1:9">
      <c r="A367" s="224"/>
      <c r="B367" s="224"/>
      <c r="C367" s="224"/>
      <c r="D367" s="225"/>
      <c r="E367" s="224"/>
      <c r="F367" s="224"/>
      <c r="G367" s="224"/>
      <c r="H367" s="224"/>
      <c r="I367" s="224"/>
    </row>
    <row r="368" spans="1:9">
      <c r="A368" s="224"/>
      <c r="B368" s="224"/>
      <c r="C368" s="224"/>
      <c r="D368" s="225"/>
      <c r="E368" s="224"/>
      <c r="F368" s="224"/>
      <c r="G368" s="224"/>
      <c r="H368" s="224"/>
      <c r="I368" s="224"/>
    </row>
    <row r="369" spans="1:9">
      <c r="A369" s="224"/>
      <c r="B369" s="224"/>
      <c r="C369" s="224"/>
      <c r="D369" s="225"/>
      <c r="E369" s="224"/>
      <c r="F369" s="224"/>
      <c r="G369" s="224"/>
      <c r="H369" s="224"/>
      <c r="I369" s="224"/>
    </row>
    <row r="370" spans="1:9">
      <c r="A370" s="224"/>
      <c r="B370" s="224"/>
      <c r="C370" s="224"/>
      <c r="D370" s="225"/>
      <c r="E370" s="224"/>
      <c r="F370" s="224"/>
      <c r="G370" s="224"/>
      <c r="H370" s="224"/>
      <c r="I370" s="224"/>
    </row>
    <row r="371" spans="1:9">
      <c r="A371" s="224"/>
      <c r="B371" s="224"/>
      <c r="C371" s="224"/>
      <c r="D371" s="225"/>
      <c r="E371" s="224"/>
      <c r="F371" s="224"/>
      <c r="G371" s="224"/>
      <c r="H371" s="224"/>
      <c r="I371" s="224"/>
    </row>
    <row r="372" spans="1:9">
      <c r="A372" s="224"/>
      <c r="B372" s="224"/>
      <c r="C372" s="224"/>
      <c r="D372" s="225"/>
      <c r="E372" s="224"/>
      <c r="F372" s="224"/>
      <c r="G372" s="224"/>
      <c r="H372" s="224"/>
      <c r="I372" s="224"/>
    </row>
    <row r="373" spans="1:9">
      <c r="A373" s="224"/>
      <c r="B373" s="224"/>
      <c r="C373" s="224"/>
      <c r="D373" s="225"/>
      <c r="E373" s="224"/>
      <c r="F373" s="224"/>
      <c r="G373" s="224"/>
      <c r="H373" s="224"/>
      <c r="I373" s="224"/>
    </row>
    <row r="374" spans="1:9">
      <c r="A374" s="224"/>
      <c r="B374" s="224"/>
      <c r="C374" s="224"/>
      <c r="D374" s="225"/>
      <c r="E374" s="224"/>
      <c r="F374" s="224"/>
      <c r="G374" s="224"/>
      <c r="H374" s="224"/>
      <c r="I374" s="224"/>
    </row>
    <row r="375" spans="1:9">
      <c r="A375" s="224"/>
      <c r="B375" s="224"/>
      <c r="C375" s="224"/>
      <c r="D375" s="225"/>
      <c r="E375" s="224"/>
      <c r="F375" s="224"/>
      <c r="G375" s="224"/>
      <c r="H375" s="224"/>
      <c r="I375" s="224"/>
    </row>
    <row r="376" spans="1:9">
      <c r="A376" s="224"/>
      <c r="B376" s="224"/>
      <c r="C376" s="224"/>
      <c r="D376" s="225"/>
      <c r="E376" s="224"/>
      <c r="F376" s="224"/>
      <c r="G376" s="224"/>
      <c r="H376" s="224"/>
      <c r="I376" s="224"/>
    </row>
    <row r="377" spans="1:9">
      <c r="A377" s="224"/>
      <c r="B377" s="224"/>
      <c r="C377" s="224"/>
      <c r="D377" s="225"/>
      <c r="E377" s="224"/>
      <c r="F377" s="224"/>
      <c r="G377" s="224"/>
      <c r="H377" s="224"/>
      <c r="I377" s="224"/>
    </row>
    <row r="378" spans="1:9">
      <c r="A378" s="224"/>
      <c r="B378" s="224"/>
      <c r="C378" s="224"/>
      <c r="D378" s="225"/>
      <c r="E378" s="224"/>
      <c r="F378" s="224"/>
      <c r="G378" s="224"/>
      <c r="H378" s="224"/>
      <c r="I378" s="224"/>
    </row>
    <row r="379" spans="1:9">
      <c r="A379" s="224"/>
      <c r="B379" s="224"/>
      <c r="C379" s="224"/>
      <c r="D379" s="225"/>
      <c r="E379" s="224"/>
      <c r="F379" s="224"/>
      <c r="G379" s="224"/>
      <c r="H379" s="224"/>
      <c r="I379" s="224"/>
    </row>
    <row r="380" spans="1:9">
      <c r="A380" s="224"/>
      <c r="B380" s="224"/>
      <c r="C380" s="224"/>
      <c r="D380" s="225"/>
      <c r="E380" s="224"/>
      <c r="F380" s="224"/>
      <c r="G380" s="224"/>
      <c r="H380" s="224"/>
      <c r="I380" s="224"/>
    </row>
    <row r="381" spans="1:9">
      <c r="A381" s="224"/>
      <c r="B381" s="224"/>
      <c r="C381" s="224"/>
      <c r="D381" s="225"/>
      <c r="E381" s="224"/>
      <c r="F381" s="224"/>
      <c r="G381" s="224"/>
      <c r="H381" s="224"/>
      <c r="I381" s="224"/>
    </row>
    <row r="382" spans="1:9">
      <c r="A382" s="224"/>
      <c r="B382" s="224"/>
      <c r="C382" s="224"/>
      <c r="D382" s="225"/>
      <c r="E382" s="224"/>
      <c r="F382" s="224"/>
      <c r="G382" s="224"/>
      <c r="H382" s="224"/>
      <c r="I382" s="224"/>
    </row>
    <row r="383" spans="1:9">
      <c r="A383" s="224"/>
      <c r="B383" s="224"/>
      <c r="C383" s="224"/>
      <c r="D383" s="225"/>
      <c r="E383" s="224"/>
      <c r="F383" s="224"/>
      <c r="G383" s="224"/>
      <c r="H383" s="224"/>
      <c r="I383" s="224"/>
    </row>
    <row r="384" spans="1:9">
      <c r="A384" s="224"/>
      <c r="B384" s="224"/>
      <c r="C384" s="224"/>
      <c r="D384" s="225"/>
      <c r="E384" s="224"/>
      <c r="F384" s="224"/>
      <c r="G384" s="224"/>
      <c r="H384" s="224"/>
      <c r="I384" s="224"/>
    </row>
    <row r="385" spans="1:9">
      <c r="A385" s="224"/>
      <c r="B385" s="224"/>
      <c r="C385" s="224"/>
      <c r="D385" s="225"/>
      <c r="E385" s="224"/>
      <c r="F385" s="224"/>
      <c r="G385" s="224"/>
      <c r="H385" s="224"/>
      <c r="I385" s="224"/>
    </row>
    <row r="386" spans="1:9">
      <c r="A386" s="224"/>
      <c r="B386" s="224"/>
      <c r="C386" s="224"/>
      <c r="D386" s="225"/>
      <c r="E386" s="224"/>
      <c r="F386" s="224"/>
      <c r="G386" s="224"/>
      <c r="H386" s="224"/>
      <c r="I386" s="224"/>
    </row>
    <row r="387" spans="1:9">
      <c r="A387" s="224"/>
      <c r="B387" s="224"/>
      <c r="C387" s="224"/>
      <c r="D387" s="225"/>
      <c r="E387" s="224"/>
      <c r="F387" s="224"/>
      <c r="G387" s="224"/>
      <c r="H387" s="224"/>
      <c r="I387" s="224"/>
    </row>
    <row r="388" spans="1:9">
      <c r="A388" s="224"/>
      <c r="B388" s="224"/>
      <c r="C388" s="224"/>
      <c r="D388" s="225"/>
      <c r="E388" s="224"/>
      <c r="F388" s="224"/>
      <c r="G388" s="224"/>
      <c r="H388" s="224"/>
      <c r="I388" s="224"/>
    </row>
    <row r="389" spans="1:9">
      <c r="A389" s="224"/>
      <c r="B389" s="224"/>
      <c r="C389" s="224"/>
      <c r="D389" s="225"/>
      <c r="E389" s="224"/>
      <c r="F389" s="224"/>
      <c r="G389" s="224"/>
      <c r="H389" s="224"/>
      <c r="I389" s="224"/>
    </row>
    <row r="390" spans="1:9">
      <c r="A390" s="224"/>
      <c r="B390" s="224"/>
      <c r="C390" s="224"/>
      <c r="D390" s="225"/>
      <c r="E390" s="224"/>
      <c r="F390" s="224"/>
      <c r="G390" s="224"/>
      <c r="H390" s="224"/>
      <c r="I390" s="224"/>
    </row>
    <row r="391" spans="1:9">
      <c r="A391" s="224"/>
      <c r="B391" s="224"/>
      <c r="C391" s="224"/>
      <c r="D391" s="225"/>
      <c r="E391" s="224"/>
      <c r="F391" s="224"/>
      <c r="G391" s="224"/>
      <c r="H391" s="224"/>
      <c r="I391" s="224"/>
    </row>
    <row r="392" spans="1:9">
      <c r="A392" s="224"/>
      <c r="B392" s="224"/>
      <c r="C392" s="224"/>
      <c r="D392" s="225"/>
      <c r="E392" s="224"/>
      <c r="F392" s="224"/>
      <c r="G392" s="224"/>
      <c r="H392" s="224"/>
      <c r="I392" s="224"/>
    </row>
    <row r="393" spans="1:9">
      <c r="A393" s="224"/>
      <c r="B393" s="224"/>
      <c r="C393" s="224"/>
      <c r="D393" s="225"/>
      <c r="E393" s="224"/>
      <c r="F393" s="224"/>
      <c r="G393" s="224"/>
      <c r="H393" s="224"/>
      <c r="I393" s="224"/>
    </row>
    <row r="394" spans="1:9">
      <c r="A394" s="224"/>
      <c r="B394" s="224"/>
      <c r="C394" s="224"/>
      <c r="D394" s="225"/>
      <c r="E394" s="224"/>
      <c r="F394" s="224"/>
      <c r="G394" s="224"/>
      <c r="H394" s="224"/>
      <c r="I394" s="224"/>
    </row>
    <row r="395" spans="1:9">
      <c r="A395" s="224"/>
      <c r="B395" s="224"/>
      <c r="C395" s="224"/>
      <c r="D395" s="225"/>
      <c r="E395" s="224"/>
      <c r="F395" s="224"/>
      <c r="G395" s="224"/>
      <c r="H395" s="224"/>
      <c r="I395" s="224"/>
    </row>
    <row r="396" spans="1:9">
      <c r="A396" s="224"/>
      <c r="B396" s="224"/>
      <c r="C396" s="224"/>
      <c r="D396" s="225"/>
      <c r="E396" s="224"/>
      <c r="F396" s="224"/>
      <c r="G396" s="224"/>
      <c r="H396" s="224"/>
      <c r="I396" s="224"/>
    </row>
    <row r="397" spans="1:9">
      <c r="A397" s="224"/>
      <c r="B397" s="224"/>
      <c r="C397" s="224"/>
      <c r="D397" s="225"/>
      <c r="E397" s="224"/>
      <c r="F397" s="224"/>
      <c r="G397" s="224"/>
      <c r="H397" s="224"/>
      <c r="I397" s="224"/>
    </row>
    <row r="398" spans="1:9">
      <c r="A398" s="224"/>
      <c r="B398" s="224"/>
      <c r="C398" s="224"/>
      <c r="D398" s="225"/>
      <c r="E398" s="224"/>
      <c r="F398" s="224"/>
      <c r="G398" s="224"/>
      <c r="H398" s="224"/>
      <c r="I398" s="224"/>
    </row>
    <row r="399" spans="1:9">
      <c r="A399" s="224"/>
      <c r="B399" s="224"/>
      <c r="C399" s="224"/>
      <c r="D399" s="225"/>
      <c r="E399" s="224"/>
      <c r="F399" s="224"/>
      <c r="G399" s="224"/>
      <c r="H399" s="224"/>
      <c r="I399" s="224"/>
    </row>
    <row r="400" spans="1:9">
      <c r="A400" s="224"/>
      <c r="B400" s="224"/>
      <c r="C400" s="224"/>
      <c r="D400" s="225"/>
      <c r="E400" s="224"/>
      <c r="F400" s="224"/>
      <c r="G400" s="224"/>
      <c r="H400" s="224"/>
      <c r="I400" s="224"/>
    </row>
    <row r="401" spans="1:9">
      <c r="A401" s="224"/>
      <c r="B401" s="224"/>
      <c r="C401" s="224"/>
      <c r="D401" s="225"/>
      <c r="E401" s="224"/>
      <c r="F401" s="224"/>
      <c r="G401" s="224"/>
      <c r="H401" s="224"/>
      <c r="I401" s="224"/>
    </row>
    <row r="402" spans="1:9">
      <c r="A402" s="224"/>
      <c r="B402" s="224"/>
      <c r="C402" s="224"/>
      <c r="D402" s="225"/>
      <c r="E402" s="224"/>
      <c r="F402" s="224"/>
      <c r="G402" s="224"/>
      <c r="H402" s="224"/>
      <c r="I402" s="224"/>
    </row>
    <row r="403" spans="1:9">
      <c r="A403" s="224"/>
      <c r="B403" s="224"/>
      <c r="C403" s="224"/>
      <c r="D403" s="225"/>
      <c r="E403" s="224"/>
      <c r="F403" s="224"/>
      <c r="G403" s="224"/>
      <c r="H403" s="224"/>
      <c r="I403" s="224"/>
    </row>
    <row r="404" spans="1:9">
      <c r="A404" s="224"/>
      <c r="B404" s="224"/>
      <c r="C404" s="224"/>
      <c r="D404" s="225"/>
      <c r="E404" s="224"/>
      <c r="F404" s="224"/>
      <c r="G404" s="224"/>
      <c r="H404" s="224"/>
      <c r="I404" s="224"/>
    </row>
    <row r="405" spans="1:9">
      <c r="A405" s="224"/>
      <c r="B405" s="224"/>
      <c r="C405" s="224"/>
      <c r="D405" s="225"/>
      <c r="E405" s="224"/>
      <c r="F405" s="224"/>
      <c r="G405" s="224"/>
      <c r="H405" s="224"/>
      <c r="I405" s="224"/>
    </row>
    <row r="406" spans="1:9">
      <c r="A406" s="224"/>
      <c r="B406" s="224"/>
      <c r="C406" s="224"/>
      <c r="D406" s="225"/>
      <c r="E406" s="224"/>
      <c r="F406" s="224"/>
      <c r="G406" s="224"/>
      <c r="H406" s="224"/>
      <c r="I406" s="224"/>
    </row>
    <row r="407" spans="1:9">
      <c r="A407" s="224"/>
      <c r="B407" s="224"/>
      <c r="C407" s="224"/>
      <c r="D407" s="225"/>
      <c r="E407" s="224"/>
      <c r="F407" s="224"/>
      <c r="G407" s="224"/>
      <c r="H407" s="224"/>
      <c r="I407" s="224"/>
    </row>
    <row r="408" spans="1:9">
      <c r="A408" s="224"/>
      <c r="B408" s="224"/>
      <c r="C408" s="224"/>
      <c r="D408" s="225"/>
      <c r="E408" s="224"/>
      <c r="F408" s="224"/>
      <c r="G408" s="224"/>
      <c r="H408" s="224"/>
      <c r="I408" s="224"/>
    </row>
    <row r="409" spans="1:9">
      <c r="A409" s="224"/>
      <c r="B409" s="224"/>
      <c r="C409" s="224"/>
      <c r="D409" s="225"/>
      <c r="E409" s="224"/>
      <c r="F409" s="224"/>
      <c r="G409" s="224"/>
      <c r="H409" s="224"/>
      <c r="I409" s="224"/>
    </row>
    <row r="410" spans="1:9">
      <c r="A410" s="224"/>
      <c r="B410" s="224"/>
      <c r="C410" s="224"/>
      <c r="D410" s="225"/>
      <c r="E410" s="224"/>
      <c r="F410" s="224"/>
      <c r="G410" s="224"/>
      <c r="H410" s="224"/>
      <c r="I410" s="224"/>
    </row>
    <row r="411" spans="1:9">
      <c r="A411" s="224"/>
      <c r="B411" s="224"/>
      <c r="C411" s="224"/>
      <c r="D411" s="225"/>
      <c r="E411" s="224"/>
      <c r="F411" s="224"/>
      <c r="G411" s="224"/>
      <c r="H411" s="224"/>
      <c r="I411" s="224"/>
    </row>
    <row r="412" spans="1:9">
      <c r="A412" s="224"/>
      <c r="B412" s="224"/>
      <c r="C412" s="224"/>
      <c r="D412" s="225"/>
      <c r="E412" s="224"/>
      <c r="F412" s="224"/>
      <c r="G412" s="224"/>
      <c r="H412" s="224"/>
      <c r="I412" s="224"/>
    </row>
    <row r="413" spans="1:9">
      <c r="A413" s="224"/>
      <c r="B413" s="224"/>
      <c r="C413" s="224"/>
      <c r="D413" s="225"/>
      <c r="E413" s="224"/>
      <c r="F413" s="224"/>
      <c r="G413" s="224"/>
      <c r="H413" s="224"/>
      <c r="I413" s="224"/>
    </row>
    <row r="414" spans="1:9">
      <c r="A414" s="224"/>
      <c r="B414" s="224"/>
      <c r="C414" s="224"/>
      <c r="D414" s="225"/>
      <c r="E414" s="224"/>
      <c r="F414" s="224"/>
      <c r="G414" s="224"/>
      <c r="H414" s="224"/>
      <c r="I414" s="224"/>
    </row>
    <row r="415" spans="1:9">
      <c r="A415" s="224"/>
      <c r="B415" s="224"/>
      <c r="C415" s="224"/>
      <c r="D415" s="225"/>
      <c r="E415" s="224"/>
      <c r="F415" s="224"/>
      <c r="G415" s="224"/>
      <c r="H415" s="224"/>
      <c r="I415" s="224"/>
    </row>
    <row r="416" spans="1:9">
      <c r="A416" s="224"/>
      <c r="B416" s="224"/>
      <c r="C416" s="224"/>
      <c r="D416" s="225"/>
      <c r="E416" s="224"/>
      <c r="F416" s="224"/>
      <c r="G416" s="224"/>
      <c r="H416" s="224"/>
      <c r="I416" s="224"/>
    </row>
    <row r="417" spans="1:9">
      <c r="A417" s="224"/>
      <c r="B417" s="224"/>
      <c r="C417" s="224"/>
      <c r="D417" s="225"/>
      <c r="E417" s="224"/>
      <c r="F417" s="224"/>
      <c r="G417" s="224"/>
      <c r="H417" s="224"/>
      <c r="I417" s="224"/>
    </row>
    <row r="418" spans="1:9">
      <c r="A418" s="224"/>
      <c r="B418" s="224"/>
      <c r="C418" s="224"/>
      <c r="D418" s="225"/>
      <c r="E418" s="224"/>
      <c r="F418" s="224"/>
      <c r="G418" s="224"/>
      <c r="H418" s="224"/>
      <c r="I418" s="224"/>
    </row>
    <row r="419" spans="1:9">
      <c r="A419" s="224"/>
      <c r="B419" s="224"/>
      <c r="C419" s="224"/>
      <c r="D419" s="225"/>
      <c r="E419" s="224"/>
      <c r="F419" s="224"/>
      <c r="G419" s="224"/>
      <c r="H419" s="224"/>
      <c r="I419" s="224"/>
    </row>
    <row r="420" spans="1:9">
      <c r="A420" s="224"/>
      <c r="B420" s="224"/>
      <c r="C420" s="224"/>
      <c r="D420" s="225"/>
      <c r="E420" s="224"/>
      <c r="F420" s="224"/>
      <c r="G420" s="224"/>
      <c r="H420" s="224"/>
      <c r="I420" s="224"/>
    </row>
    <row r="421" spans="1:9">
      <c r="A421" s="224"/>
      <c r="B421" s="224"/>
      <c r="C421" s="224"/>
      <c r="D421" s="225"/>
      <c r="E421" s="224"/>
      <c r="F421" s="224"/>
      <c r="G421" s="224"/>
      <c r="H421" s="224"/>
      <c r="I421" s="224"/>
    </row>
    <row r="422" spans="1:9">
      <c r="A422" s="224"/>
      <c r="B422" s="224"/>
      <c r="C422" s="224"/>
      <c r="D422" s="225"/>
      <c r="E422" s="224"/>
      <c r="F422" s="224"/>
      <c r="G422" s="224"/>
      <c r="H422" s="224"/>
      <c r="I422" s="224"/>
    </row>
    <row r="423" spans="1:9">
      <c r="A423" s="224"/>
      <c r="B423" s="224"/>
      <c r="C423" s="224"/>
      <c r="D423" s="225"/>
      <c r="E423" s="224"/>
      <c r="F423" s="224"/>
      <c r="G423" s="224"/>
      <c r="H423" s="224"/>
      <c r="I423" s="224"/>
    </row>
    <row r="424" spans="1:9">
      <c r="A424" s="224"/>
      <c r="B424" s="224"/>
      <c r="C424" s="224"/>
      <c r="D424" s="225"/>
      <c r="E424" s="224"/>
      <c r="F424" s="224"/>
      <c r="G424" s="224"/>
      <c r="H424" s="224"/>
      <c r="I424" s="224"/>
    </row>
    <row r="425" spans="1:9">
      <c r="A425" s="224"/>
      <c r="B425" s="224"/>
      <c r="C425" s="224"/>
      <c r="D425" s="225"/>
      <c r="E425" s="224"/>
      <c r="F425" s="224"/>
      <c r="G425" s="224"/>
      <c r="H425" s="224"/>
      <c r="I425" s="224"/>
    </row>
    <row r="426" spans="1:9">
      <c r="A426" s="224"/>
      <c r="B426" s="224"/>
      <c r="C426" s="224"/>
      <c r="D426" s="225"/>
      <c r="E426" s="224"/>
      <c r="F426" s="224"/>
      <c r="G426" s="224"/>
      <c r="H426" s="224"/>
      <c r="I426" s="224"/>
    </row>
    <row r="427" spans="1:9">
      <c r="A427" s="224"/>
      <c r="B427" s="224"/>
      <c r="C427" s="224"/>
      <c r="D427" s="225"/>
      <c r="E427" s="224"/>
      <c r="F427" s="224"/>
      <c r="G427" s="224"/>
      <c r="H427" s="224"/>
      <c r="I427" s="224"/>
    </row>
    <row r="428" spans="1:9">
      <c r="A428" s="224"/>
      <c r="B428" s="224"/>
      <c r="C428" s="224"/>
      <c r="D428" s="225"/>
      <c r="E428" s="224"/>
      <c r="F428" s="224"/>
      <c r="G428" s="224"/>
      <c r="H428" s="224"/>
      <c r="I428" s="224"/>
    </row>
    <row r="429" spans="1:9">
      <c r="A429" s="224"/>
      <c r="B429" s="224"/>
      <c r="C429" s="224"/>
      <c r="D429" s="225"/>
      <c r="E429" s="224"/>
      <c r="F429" s="224"/>
      <c r="G429" s="224"/>
      <c r="H429" s="224"/>
      <c r="I429" s="224"/>
    </row>
    <row r="430" spans="1:9">
      <c r="A430" s="224"/>
      <c r="B430" s="224"/>
      <c r="C430" s="224"/>
      <c r="D430" s="225"/>
      <c r="E430" s="224"/>
      <c r="F430" s="224"/>
      <c r="G430" s="224"/>
      <c r="H430" s="224"/>
      <c r="I430" s="224"/>
    </row>
    <row r="431" spans="1:9">
      <c r="A431" s="224"/>
      <c r="B431" s="224"/>
      <c r="C431" s="224"/>
      <c r="D431" s="225"/>
      <c r="E431" s="224"/>
      <c r="F431" s="224"/>
      <c r="G431" s="224"/>
      <c r="H431" s="224"/>
      <c r="I431" s="224"/>
    </row>
    <row r="432" spans="1:9">
      <c r="A432" s="224"/>
      <c r="B432" s="224"/>
      <c r="C432" s="224"/>
      <c r="D432" s="225"/>
      <c r="E432" s="224"/>
      <c r="F432" s="224"/>
      <c r="G432" s="224"/>
      <c r="H432" s="224"/>
      <c r="I432" s="224"/>
    </row>
    <row r="433" spans="1:9">
      <c r="A433" s="224"/>
      <c r="B433" s="224"/>
      <c r="C433" s="224"/>
      <c r="D433" s="225"/>
      <c r="E433" s="224"/>
      <c r="F433" s="224"/>
      <c r="G433" s="224"/>
      <c r="H433" s="224"/>
      <c r="I433" s="224"/>
    </row>
    <row r="434" spans="1:9">
      <c r="A434" s="224"/>
      <c r="B434" s="224"/>
      <c r="C434" s="224"/>
      <c r="D434" s="225"/>
      <c r="E434" s="224"/>
      <c r="F434" s="224"/>
      <c r="G434" s="224"/>
      <c r="H434" s="224"/>
      <c r="I434" s="224"/>
    </row>
    <row r="435" spans="1:9">
      <c r="A435" s="224"/>
      <c r="B435" s="224"/>
      <c r="C435" s="224"/>
      <c r="D435" s="225"/>
      <c r="E435" s="224"/>
      <c r="F435" s="224"/>
      <c r="G435" s="224"/>
      <c r="H435" s="224"/>
      <c r="I435" s="224"/>
    </row>
    <row r="436" spans="1:9">
      <c r="A436" s="224"/>
      <c r="B436" s="224"/>
      <c r="C436" s="224"/>
      <c r="D436" s="225"/>
      <c r="E436" s="224"/>
      <c r="F436" s="224"/>
      <c r="G436" s="224"/>
      <c r="H436" s="224"/>
      <c r="I436" s="224"/>
    </row>
    <row r="437" spans="1:9">
      <c r="A437" s="224"/>
      <c r="B437" s="224"/>
      <c r="C437" s="224"/>
      <c r="D437" s="225"/>
      <c r="E437" s="224"/>
      <c r="F437" s="224"/>
      <c r="G437" s="224"/>
      <c r="H437" s="224"/>
      <c r="I437" s="224"/>
    </row>
    <row r="438" spans="1:9">
      <c r="A438" s="224"/>
      <c r="B438" s="224"/>
      <c r="C438" s="224"/>
      <c r="D438" s="225"/>
      <c r="E438" s="224"/>
      <c r="F438" s="224"/>
      <c r="G438" s="224"/>
      <c r="H438" s="224"/>
      <c r="I438" s="224"/>
    </row>
    <row r="439" spans="1:9">
      <c r="A439" s="224"/>
      <c r="B439" s="224"/>
      <c r="C439" s="224"/>
      <c r="D439" s="225"/>
      <c r="E439" s="224"/>
      <c r="F439" s="224"/>
      <c r="G439" s="224"/>
      <c r="H439" s="224"/>
      <c r="I439" s="224"/>
    </row>
    <row r="440" spans="1:9">
      <c r="A440" s="224"/>
      <c r="B440" s="224"/>
      <c r="C440" s="224"/>
      <c r="D440" s="225"/>
      <c r="E440" s="224"/>
      <c r="F440" s="224"/>
      <c r="G440" s="224"/>
      <c r="H440" s="224"/>
      <c r="I440" s="224"/>
    </row>
    <row r="441" spans="1:9">
      <c r="A441" s="224"/>
      <c r="B441" s="224"/>
      <c r="C441" s="224"/>
      <c r="D441" s="225"/>
      <c r="E441" s="224"/>
      <c r="F441" s="224"/>
      <c r="G441" s="224"/>
      <c r="H441" s="224"/>
      <c r="I441" s="224"/>
    </row>
    <row r="442" spans="1:9">
      <c r="A442" s="224"/>
      <c r="B442" s="224"/>
      <c r="C442" s="224"/>
      <c r="D442" s="225"/>
      <c r="E442" s="224"/>
      <c r="F442" s="224"/>
      <c r="G442" s="224"/>
      <c r="H442" s="224"/>
      <c r="I442" s="224"/>
    </row>
    <row r="443" spans="1:9">
      <c r="A443" s="224"/>
      <c r="B443" s="224"/>
      <c r="C443" s="224"/>
      <c r="D443" s="225"/>
      <c r="E443" s="224"/>
      <c r="F443" s="224"/>
      <c r="G443" s="224"/>
      <c r="H443" s="224"/>
      <c r="I443" s="224"/>
    </row>
    <row r="444" spans="1:9">
      <c r="A444" s="224"/>
      <c r="B444" s="224"/>
      <c r="C444" s="224"/>
      <c r="D444" s="225"/>
      <c r="E444" s="224"/>
      <c r="F444" s="224"/>
      <c r="G444" s="224"/>
      <c r="H444" s="224"/>
      <c r="I444" s="224"/>
    </row>
    <row r="445" spans="1:9">
      <c r="A445" s="224"/>
      <c r="B445" s="224"/>
      <c r="C445" s="224"/>
      <c r="D445" s="225"/>
      <c r="E445" s="224"/>
      <c r="F445" s="224"/>
      <c r="G445" s="224"/>
      <c r="H445" s="224"/>
      <c r="I445" s="224"/>
    </row>
    <row r="446" spans="1:9">
      <c r="A446" s="224"/>
      <c r="B446" s="224"/>
      <c r="C446" s="224"/>
      <c r="D446" s="225"/>
      <c r="E446" s="224"/>
      <c r="F446" s="224"/>
      <c r="G446" s="224"/>
      <c r="H446" s="224"/>
      <c r="I446" s="224"/>
    </row>
    <row r="447" spans="1:9">
      <c r="A447" s="224"/>
      <c r="B447" s="224"/>
      <c r="C447" s="224"/>
      <c r="D447" s="225"/>
      <c r="E447" s="224"/>
      <c r="F447" s="224"/>
      <c r="G447" s="224"/>
      <c r="H447" s="224"/>
      <c r="I447" s="224"/>
    </row>
    <row r="448" spans="1:9">
      <c r="A448" s="224"/>
      <c r="B448" s="224"/>
      <c r="C448" s="224"/>
      <c r="D448" s="225"/>
      <c r="E448" s="224"/>
      <c r="F448" s="224"/>
      <c r="G448" s="224"/>
      <c r="H448" s="224"/>
      <c r="I448" s="224"/>
    </row>
    <row r="449" spans="1:9">
      <c r="A449" s="224"/>
      <c r="B449" s="224"/>
      <c r="C449" s="224"/>
      <c r="D449" s="225"/>
      <c r="E449" s="224"/>
      <c r="F449" s="224"/>
      <c r="G449" s="224"/>
      <c r="H449" s="224"/>
      <c r="I449" s="224"/>
    </row>
    <row r="450" spans="1:9">
      <c r="A450" s="224"/>
      <c r="B450" s="224"/>
      <c r="C450" s="224"/>
      <c r="D450" s="225"/>
      <c r="E450" s="224"/>
      <c r="F450" s="224"/>
      <c r="G450" s="224"/>
      <c r="H450" s="224"/>
      <c r="I450" s="224"/>
    </row>
    <row r="451" spans="1:9">
      <c r="A451" s="224"/>
      <c r="B451" s="224"/>
      <c r="C451" s="224"/>
      <c r="D451" s="225"/>
      <c r="E451" s="224"/>
      <c r="F451" s="224"/>
      <c r="G451" s="224"/>
      <c r="H451" s="224"/>
      <c r="I451" s="224"/>
    </row>
    <row r="452" spans="1:9">
      <c r="A452" s="224"/>
      <c r="B452" s="224"/>
      <c r="C452" s="224"/>
      <c r="D452" s="225"/>
      <c r="E452" s="224"/>
      <c r="F452" s="224"/>
      <c r="G452" s="224"/>
      <c r="H452" s="224"/>
      <c r="I452" s="224"/>
    </row>
    <row r="453" spans="1:9">
      <c r="A453" s="224"/>
      <c r="B453" s="224"/>
      <c r="C453" s="224"/>
      <c r="D453" s="225"/>
      <c r="E453" s="224"/>
      <c r="F453" s="224"/>
      <c r="G453" s="224"/>
      <c r="H453" s="224"/>
      <c r="I453" s="224"/>
    </row>
    <row r="454" spans="1:9">
      <c r="A454" s="224"/>
      <c r="B454" s="224"/>
      <c r="C454" s="224"/>
      <c r="D454" s="225"/>
      <c r="E454" s="224"/>
      <c r="F454" s="224"/>
      <c r="G454" s="224"/>
      <c r="H454" s="224"/>
      <c r="I454" s="224"/>
    </row>
    <row r="455" spans="1:9">
      <c r="A455" s="224"/>
      <c r="B455" s="224"/>
      <c r="C455" s="224"/>
      <c r="D455" s="225"/>
      <c r="E455" s="224"/>
      <c r="F455" s="224"/>
      <c r="G455" s="224"/>
      <c r="H455" s="224"/>
      <c r="I455" s="224"/>
    </row>
    <row r="456" spans="1:9">
      <c r="A456" s="224"/>
      <c r="B456" s="224"/>
      <c r="C456" s="224"/>
      <c r="D456" s="225"/>
      <c r="E456" s="224"/>
      <c r="F456" s="224"/>
      <c r="G456" s="224"/>
      <c r="H456" s="224"/>
      <c r="I456" s="224"/>
    </row>
    <row r="457" spans="1:9">
      <c r="A457" s="224"/>
      <c r="B457" s="224"/>
      <c r="C457" s="224"/>
      <c r="D457" s="225"/>
      <c r="E457" s="224"/>
      <c r="F457" s="224"/>
      <c r="G457" s="224"/>
      <c r="H457" s="224"/>
      <c r="I457" s="224"/>
    </row>
    <row r="458" spans="1:9">
      <c r="A458" s="224"/>
      <c r="B458" s="224"/>
      <c r="C458" s="224"/>
      <c r="D458" s="225"/>
      <c r="E458" s="224"/>
      <c r="F458" s="224"/>
      <c r="G458" s="224"/>
      <c r="H458" s="224"/>
      <c r="I458" s="224"/>
    </row>
    <row r="459" spans="1:9">
      <c r="A459" s="224"/>
      <c r="B459" s="224"/>
      <c r="C459" s="224"/>
      <c r="D459" s="225"/>
      <c r="E459" s="224"/>
      <c r="F459" s="224"/>
      <c r="G459" s="224"/>
      <c r="H459" s="224"/>
      <c r="I459" s="224"/>
    </row>
    <row r="460" spans="1:9">
      <c r="A460" s="224"/>
      <c r="B460" s="224"/>
      <c r="C460" s="224"/>
      <c r="D460" s="225"/>
      <c r="E460" s="224"/>
      <c r="F460" s="224"/>
      <c r="G460" s="224"/>
      <c r="H460" s="224"/>
      <c r="I460" s="224"/>
    </row>
    <row r="461" spans="1:9">
      <c r="A461" s="224"/>
      <c r="B461" s="224"/>
      <c r="C461" s="224"/>
      <c r="D461" s="225"/>
      <c r="E461" s="224"/>
      <c r="F461" s="224"/>
      <c r="G461" s="224"/>
      <c r="H461" s="224"/>
      <c r="I461" s="224"/>
    </row>
    <row r="462" spans="1:9">
      <c r="A462" s="224"/>
      <c r="B462" s="224"/>
      <c r="C462" s="224"/>
      <c r="D462" s="225"/>
      <c r="E462" s="224"/>
      <c r="F462" s="224"/>
      <c r="G462" s="224"/>
      <c r="H462" s="224"/>
      <c r="I462" s="224"/>
    </row>
    <row r="463" spans="1:9">
      <c r="A463" s="224"/>
      <c r="B463" s="224"/>
      <c r="C463" s="224"/>
      <c r="D463" s="225"/>
      <c r="E463" s="224"/>
      <c r="F463" s="224"/>
      <c r="G463" s="224"/>
      <c r="H463" s="224"/>
      <c r="I463" s="224"/>
    </row>
    <row r="464" spans="1:9">
      <c r="A464" s="224"/>
      <c r="B464" s="224"/>
      <c r="C464" s="224"/>
      <c r="D464" s="225"/>
      <c r="E464" s="224"/>
      <c r="F464" s="224"/>
      <c r="G464" s="224"/>
      <c r="H464" s="224"/>
      <c r="I464" s="224"/>
    </row>
    <row r="465" spans="1:9">
      <c r="A465" s="224"/>
      <c r="B465" s="224"/>
      <c r="C465" s="224"/>
      <c r="D465" s="225"/>
      <c r="E465" s="224"/>
      <c r="F465" s="224"/>
      <c r="G465" s="224"/>
      <c r="H465" s="224"/>
      <c r="I465" s="224"/>
    </row>
    <row r="466" spans="1:9">
      <c r="A466" s="224"/>
      <c r="B466" s="224"/>
      <c r="C466" s="224"/>
      <c r="D466" s="225"/>
      <c r="E466" s="224"/>
      <c r="F466" s="224"/>
      <c r="G466" s="224"/>
      <c r="H466" s="224"/>
      <c r="I466" s="224"/>
    </row>
    <row r="467" spans="1:9">
      <c r="A467" s="224"/>
      <c r="B467" s="224"/>
      <c r="C467" s="224"/>
      <c r="D467" s="225"/>
      <c r="E467" s="224"/>
      <c r="F467" s="224"/>
      <c r="G467" s="224"/>
      <c r="H467" s="224"/>
      <c r="I467" s="224"/>
    </row>
    <row r="468" spans="1:9">
      <c r="A468" s="224"/>
      <c r="B468" s="224"/>
      <c r="C468" s="224"/>
      <c r="D468" s="225"/>
      <c r="E468" s="224"/>
      <c r="F468" s="224"/>
      <c r="G468" s="224"/>
      <c r="H468" s="224"/>
      <c r="I468" s="224"/>
    </row>
    <row r="469" spans="1:9">
      <c r="A469" s="224"/>
      <c r="B469" s="224"/>
      <c r="C469" s="224"/>
      <c r="D469" s="225"/>
      <c r="E469" s="224"/>
      <c r="F469" s="224"/>
      <c r="G469" s="224"/>
      <c r="H469" s="224"/>
      <c r="I469" s="224"/>
    </row>
    <row r="470" spans="1:9">
      <c r="A470" s="224"/>
      <c r="B470" s="224"/>
      <c r="C470" s="224"/>
      <c r="D470" s="225"/>
      <c r="E470" s="224"/>
      <c r="F470" s="224"/>
      <c r="G470" s="224"/>
      <c r="H470" s="224"/>
      <c r="I470" s="224"/>
    </row>
    <row r="471" spans="1:9">
      <c r="A471" s="224"/>
      <c r="B471" s="224"/>
      <c r="C471" s="224"/>
      <c r="D471" s="225"/>
      <c r="E471" s="224"/>
      <c r="F471" s="224"/>
      <c r="G471" s="224"/>
      <c r="H471" s="224"/>
      <c r="I471" s="224"/>
    </row>
    <row r="472" spans="1:9">
      <c r="A472" s="224"/>
      <c r="B472" s="224"/>
      <c r="C472" s="224"/>
      <c r="D472" s="225"/>
      <c r="E472" s="224"/>
      <c r="F472" s="224"/>
      <c r="G472" s="224"/>
      <c r="H472" s="224"/>
      <c r="I472" s="224"/>
    </row>
    <row r="473" spans="1:9">
      <c r="A473" s="224"/>
      <c r="B473" s="224"/>
      <c r="C473" s="224"/>
      <c r="D473" s="225"/>
      <c r="E473" s="224"/>
      <c r="F473" s="224"/>
      <c r="G473" s="224"/>
      <c r="H473" s="224"/>
      <c r="I473" s="224"/>
    </row>
    <row r="474" spans="1:9">
      <c r="A474" s="224"/>
      <c r="B474" s="224"/>
      <c r="C474" s="224"/>
      <c r="D474" s="225"/>
      <c r="E474" s="224"/>
      <c r="F474" s="224"/>
      <c r="G474" s="224"/>
      <c r="H474" s="224"/>
      <c r="I474" s="224"/>
    </row>
    <row r="475" spans="1:9">
      <c r="A475" s="224"/>
      <c r="B475" s="224"/>
      <c r="C475" s="224"/>
      <c r="D475" s="225"/>
      <c r="E475" s="224"/>
      <c r="F475" s="224"/>
      <c r="G475" s="224"/>
      <c r="H475" s="224"/>
      <c r="I475" s="224"/>
    </row>
    <row r="476" spans="1:9">
      <c r="A476" s="224"/>
      <c r="B476" s="224"/>
      <c r="C476" s="224"/>
      <c r="D476" s="225"/>
      <c r="E476" s="224"/>
      <c r="F476" s="224"/>
      <c r="G476" s="224"/>
      <c r="H476" s="224"/>
      <c r="I476" s="224"/>
    </row>
    <row r="477" spans="1:9">
      <c r="A477" s="224"/>
      <c r="B477" s="224"/>
      <c r="C477" s="224"/>
      <c r="D477" s="225"/>
      <c r="E477" s="224"/>
      <c r="F477" s="224"/>
      <c r="G477" s="224"/>
      <c r="H477" s="224"/>
      <c r="I477" s="224"/>
    </row>
    <row r="478" spans="1:9">
      <c r="A478" s="224"/>
      <c r="B478" s="224"/>
      <c r="C478" s="224"/>
      <c r="D478" s="225"/>
      <c r="E478" s="224"/>
      <c r="F478" s="224"/>
      <c r="G478" s="224"/>
      <c r="H478" s="224"/>
      <c r="I478" s="224"/>
    </row>
    <row r="479" spans="1:9">
      <c r="A479" s="224"/>
      <c r="B479" s="224"/>
      <c r="C479" s="224"/>
      <c r="D479" s="225"/>
      <c r="E479" s="224"/>
      <c r="F479" s="224"/>
      <c r="G479" s="224"/>
      <c r="H479" s="224"/>
      <c r="I479" s="224"/>
    </row>
    <row r="480" spans="1:9">
      <c r="A480" s="224"/>
      <c r="B480" s="224"/>
      <c r="C480" s="224"/>
      <c r="D480" s="225"/>
      <c r="E480" s="224"/>
      <c r="F480" s="224"/>
      <c r="G480" s="224"/>
      <c r="H480" s="224"/>
      <c r="I480" s="224"/>
    </row>
    <row r="481" spans="1:9">
      <c r="A481" s="224"/>
      <c r="B481" s="224"/>
      <c r="C481" s="224"/>
      <c r="D481" s="225"/>
      <c r="E481" s="224"/>
      <c r="F481" s="224"/>
      <c r="G481" s="224"/>
      <c r="H481" s="224"/>
      <c r="I481" s="224"/>
    </row>
    <row r="482" spans="1:9">
      <c r="A482" s="224"/>
      <c r="B482" s="224"/>
      <c r="C482" s="224"/>
      <c r="D482" s="225"/>
      <c r="E482" s="224"/>
      <c r="F482" s="224"/>
      <c r="G482" s="224"/>
      <c r="H482" s="224"/>
      <c r="I482" s="224"/>
    </row>
    <row r="483" spans="1:9">
      <c r="A483" s="224"/>
      <c r="B483" s="224"/>
      <c r="C483" s="224"/>
      <c r="D483" s="225"/>
      <c r="E483" s="224"/>
      <c r="F483" s="224"/>
      <c r="G483" s="224"/>
      <c r="H483" s="224"/>
      <c r="I483" s="224"/>
    </row>
    <row r="484" spans="1:9">
      <c r="A484" s="224"/>
      <c r="B484" s="224"/>
      <c r="C484" s="224"/>
      <c r="D484" s="225"/>
      <c r="E484" s="224"/>
      <c r="F484" s="224"/>
      <c r="G484" s="224"/>
      <c r="H484" s="224"/>
      <c r="I484" s="224"/>
    </row>
    <row r="485" spans="1:9">
      <c r="A485" s="224"/>
      <c r="B485" s="224"/>
      <c r="C485" s="224"/>
      <c r="D485" s="225"/>
      <c r="E485" s="224"/>
      <c r="F485" s="224"/>
      <c r="G485" s="224"/>
      <c r="H485" s="224"/>
      <c r="I485" s="224"/>
    </row>
    <row r="486" spans="1:9">
      <c r="A486" s="224"/>
      <c r="B486" s="224"/>
      <c r="C486" s="224"/>
      <c r="D486" s="225"/>
      <c r="E486" s="224"/>
      <c r="F486" s="224"/>
      <c r="G486" s="224"/>
      <c r="H486" s="224"/>
      <c r="I486" s="224"/>
    </row>
    <row r="487" spans="1:9">
      <c r="A487" s="224"/>
      <c r="B487" s="224"/>
      <c r="C487" s="224"/>
      <c r="D487" s="225"/>
      <c r="E487" s="224"/>
      <c r="F487" s="224"/>
      <c r="G487" s="224"/>
      <c r="H487" s="224"/>
      <c r="I487" s="224"/>
    </row>
    <row r="488" spans="1:9">
      <c r="A488" s="224"/>
      <c r="B488" s="224"/>
      <c r="C488" s="224"/>
      <c r="D488" s="225"/>
      <c r="E488" s="224"/>
      <c r="F488" s="224"/>
      <c r="G488" s="224"/>
      <c r="H488" s="224"/>
      <c r="I488" s="224"/>
    </row>
    <row r="489" spans="1:9">
      <c r="A489" s="224"/>
      <c r="B489" s="224"/>
      <c r="C489" s="224"/>
      <c r="D489" s="225"/>
      <c r="E489" s="224"/>
      <c r="F489" s="224"/>
      <c r="G489" s="224"/>
      <c r="H489" s="224"/>
      <c r="I489" s="224"/>
    </row>
    <row r="490" spans="1:9">
      <c r="A490" s="224"/>
      <c r="B490" s="224"/>
      <c r="C490" s="224"/>
      <c r="D490" s="225"/>
      <c r="E490" s="224"/>
      <c r="F490" s="224"/>
      <c r="G490" s="224"/>
      <c r="H490" s="224"/>
      <c r="I490" s="224"/>
    </row>
    <row r="491" spans="1:9">
      <c r="A491" s="224"/>
      <c r="B491" s="224"/>
      <c r="C491" s="224"/>
      <c r="D491" s="225"/>
      <c r="E491" s="224"/>
      <c r="F491" s="224"/>
      <c r="G491" s="224"/>
      <c r="H491" s="224"/>
      <c r="I491" s="224"/>
    </row>
    <row r="492" spans="1:9">
      <c r="A492" s="224"/>
      <c r="B492" s="224"/>
      <c r="C492" s="224"/>
      <c r="D492" s="225"/>
      <c r="E492" s="224"/>
      <c r="F492" s="224"/>
      <c r="G492" s="224"/>
      <c r="H492" s="224"/>
      <c r="I492" s="224"/>
    </row>
    <row r="493" spans="1:9">
      <c r="A493" s="224"/>
      <c r="B493" s="224"/>
      <c r="C493" s="224"/>
      <c r="D493" s="225"/>
      <c r="E493" s="224"/>
      <c r="F493" s="224"/>
      <c r="G493" s="224"/>
      <c r="H493" s="224"/>
      <c r="I493" s="224"/>
    </row>
    <row r="494" spans="1:9">
      <c r="A494" s="224"/>
      <c r="B494" s="224"/>
      <c r="C494" s="224"/>
      <c r="D494" s="225"/>
      <c r="E494" s="224"/>
      <c r="F494" s="224"/>
      <c r="G494" s="224"/>
      <c r="H494" s="224"/>
      <c r="I494" s="224"/>
    </row>
    <row r="495" spans="1:9">
      <c r="A495" s="224"/>
      <c r="B495" s="224"/>
      <c r="C495" s="224"/>
      <c r="D495" s="225"/>
      <c r="E495" s="224"/>
      <c r="F495" s="224"/>
      <c r="G495" s="224"/>
      <c r="H495" s="224"/>
      <c r="I495" s="224"/>
    </row>
    <row r="496" spans="1:9">
      <c r="A496" s="224"/>
      <c r="B496" s="224"/>
      <c r="C496" s="224"/>
      <c r="D496" s="225"/>
      <c r="E496" s="224"/>
      <c r="F496" s="224"/>
      <c r="G496" s="224"/>
      <c r="H496" s="224"/>
      <c r="I496" s="224"/>
    </row>
    <row r="497" spans="1:9">
      <c r="A497" s="224"/>
      <c r="B497" s="224"/>
      <c r="C497" s="224"/>
      <c r="D497" s="225"/>
      <c r="E497" s="224"/>
      <c r="F497" s="224"/>
      <c r="G497" s="224"/>
      <c r="H497" s="224"/>
      <c r="I497" s="224"/>
    </row>
    <row r="498" spans="1:9">
      <c r="A498" s="224"/>
      <c r="B498" s="224"/>
      <c r="C498" s="224"/>
      <c r="D498" s="225"/>
      <c r="E498" s="224"/>
      <c r="F498" s="224"/>
      <c r="G498" s="224"/>
      <c r="H498" s="224"/>
      <c r="I498" s="224"/>
    </row>
    <row r="499" spans="1:9">
      <c r="A499" s="224"/>
      <c r="B499" s="224"/>
      <c r="C499" s="224"/>
      <c r="D499" s="225"/>
      <c r="E499" s="224"/>
      <c r="F499" s="224"/>
      <c r="G499" s="224"/>
      <c r="H499" s="224"/>
      <c r="I499" s="224"/>
    </row>
    <row r="500" spans="1:9">
      <c r="A500" s="224"/>
      <c r="B500" s="224"/>
      <c r="C500" s="224"/>
      <c r="D500" s="225"/>
      <c r="E500" s="224"/>
      <c r="F500" s="224"/>
      <c r="G500" s="224"/>
      <c r="H500" s="224"/>
      <c r="I500" s="224"/>
    </row>
    <row r="501" spans="1:9">
      <c r="A501" s="224"/>
      <c r="B501" s="224"/>
      <c r="C501" s="224"/>
      <c r="D501" s="225"/>
      <c r="E501" s="224"/>
      <c r="F501" s="224"/>
      <c r="G501" s="224"/>
      <c r="H501" s="224"/>
      <c r="I501" s="224"/>
    </row>
    <row r="502" spans="1:9">
      <c r="A502" s="224"/>
      <c r="B502" s="224"/>
      <c r="C502" s="224"/>
      <c r="D502" s="225"/>
      <c r="E502" s="224"/>
      <c r="F502" s="224"/>
      <c r="G502" s="224"/>
      <c r="H502" s="224"/>
      <c r="I502" s="224"/>
    </row>
    <row r="503" spans="1:9">
      <c r="A503" s="224"/>
      <c r="B503" s="224"/>
      <c r="C503" s="224"/>
      <c r="D503" s="225"/>
      <c r="E503" s="224"/>
      <c r="F503" s="224"/>
      <c r="G503" s="224"/>
      <c r="H503" s="224"/>
      <c r="I503" s="224"/>
    </row>
    <row r="504" spans="1:9">
      <c r="A504" s="224"/>
      <c r="B504" s="224"/>
      <c r="C504" s="224"/>
      <c r="D504" s="225"/>
      <c r="E504" s="224"/>
      <c r="F504" s="224"/>
      <c r="G504" s="224"/>
      <c r="H504" s="224"/>
      <c r="I504" s="224"/>
    </row>
    <row r="505" spans="1:9">
      <c r="A505" s="224"/>
      <c r="B505" s="224"/>
      <c r="C505" s="224"/>
      <c r="D505" s="225"/>
      <c r="E505" s="224"/>
      <c r="F505" s="224"/>
      <c r="G505" s="224"/>
      <c r="H505" s="224"/>
      <c r="I505" s="224"/>
    </row>
    <row r="506" spans="1:9">
      <c r="A506" s="224"/>
      <c r="B506" s="224"/>
      <c r="C506" s="224"/>
      <c r="D506" s="225"/>
      <c r="E506" s="224"/>
      <c r="F506" s="224"/>
      <c r="G506" s="224"/>
      <c r="H506" s="224"/>
      <c r="I506" s="224"/>
    </row>
    <row r="507" spans="1:9">
      <c r="A507" s="224"/>
      <c r="B507" s="224"/>
      <c r="C507" s="224"/>
      <c r="D507" s="225"/>
      <c r="E507" s="224"/>
      <c r="F507" s="224"/>
      <c r="G507" s="224"/>
      <c r="H507" s="224"/>
      <c r="I507" s="224"/>
    </row>
    <row r="508" spans="1:9">
      <c r="A508" s="224"/>
      <c r="B508" s="224"/>
      <c r="C508" s="224"/>
      <c r="D508" s="225"/>
      <c r="E508" s="224"/>
      <c r="F508" s="224"/>
      <c r="G508" s="224"/>
      <c r="H508" s="224"/>
      <c r="I508" s="224"/>
    </row>
    <row r="509" spans="1:9">
      <c r="A509" s="224"/>
      <c r="B509" s="224"/>
      <c r="C509" s="224"/>
      <c r="D509" s="225"/>
      <c r="E509" s="224"/>
      <c r="F509" s="224"/>
      <c r="G509" s="224"/>
      <c r="H509" s="224"/>
      <c r="I509" s="224"/>
    </row>
    <row r="510" spans="1:9">
      <c r="A510" s="224"/>
      <c r="B510" s="224"/>
      <c r="C510" s="224"/>
      <c r="D510" s="225"/>
      <c r="E510" s="224"/>
      <c r="F510" s="224"/>
      <c r="G510" s="224"/>
      <c r="H510" s="224"/>
      <c r="I510" s="224"/>
    </row>
    <row r="511" spans="1:9">
      <c r="A511" s="224"/>
      <c r="B511" s="224"/>
      <c r="C511" s="224"/>
      <c r="D511" s="225"/>
      <c r="E511" s="224"/>
      <c r="F511" s="224"/>
      <c r="G511" s="224"/>
      <c r="H511" s="224"/>
      <c r="I511" s="224"/>
    </row>
    <row r="512" spans="1:9">
      <c r="A512" s="224"/>
      <c r="B512" s="224"/>
      <c r="C512" s="224"/>
      <c r="D512" s="225"/>
      <c r="E512" s="224"/>
      <c r="F512" s="224"/>
      <c r="G512" s="224"/>
      <c r="H512" s="224"/>
      <c r="I512" s="224"/>
    </row>
    <row r="513" spans="1:9">
      <c r="A513" s="224"/>
      <c r="B513" s="224"/>
      <c r="C513" s="224"/>
      <c r="D513" s="225"/>
      <c r="E513" s="224"/>
      <c r="F513" s="224"/>
      <c r="G513" s="224"/>
      <c r="H513" s="224"/>
      <c r="I513" s="224"/>
    </row>
    <row r="514" spans="1:9">
      <c r="A514" s="224"/>
      <c r="B514" s="224"/>
      <c r="C514" s="224"/>
      <c r="D514" s="225"/>
      <c r="E514" s="224"/>
      <c r="F514" s="224"/>
      <c r="G514" s="224"/>
      <c r="H514" s="224"/>
      <c r="I514" s="224"/>
    </row>
    <row r="515" spans="1:9">
      <c r="A515" s="224"/>
      <c r="B515" s="224"/>
      <c r="C515" s="224"/>
      <c r="D515" s="225"/>
      <c r="E515" s="224"/>
      <c r="F515" s="224"/>
      <c r="G515" s="224"/>
      <c r="H515" s="224"/>
      <c r="I515" s="224"/>
    </row>
    <row r="516" spans="1:9">
      <c r="A516" s="224"/>
      <c r="B516" s="224"/>
      <c r="C516" s="224"/>
      <c r="D516" s="225"/>
      <c r="E516" s="224"/>
      <c r="F516" s="224"/>
      <c r="G516" s="224"/>
      <c r="H516" s="224"/>
      <c r="I516" s="224"/>
    </row>
    <row r="517" spans="1:9">
      <c r="A517" s="224"/>
      <c r="B517" s="224"/>
      <c r="C517" s="224"/>
      <c r="D517" s="225"/>
      <c r="E517" s="224"/>
      <c r="F517" s="224"/>
      <c r="G517" s="224"/>
      <c r="H517" s="224"/>
      <c r="I517" s="224"/>
    </row>
    <row r="518" spans="1:9">
      <c r="A518" s="224"/>
      <c r="B518" s="224"/>
      <c r="C518" s="224"/>
      <c r="D518" s="225"/>
      <c r="E518" s="224"/>
      <c r="F518" s="224"/>
      <c r="G518" s="224"/>
      <c r="H518" s="224"/>
      <c r="I518" s="224"/>
    </row>
    <row r="519" spans="1:9">
      <c r="A519" s="224"/>
      <c r="B519" s="224"/>
      <c r="C519" s="224"/>
      <c r="D519" s="225"/>
      <c r="E519" s="224"/>
      <c r="F519" s="224"/>
      <c r="G519" s="224"/>
      <c r="H519" s="224"/>
      <c r="I519" s="224"/>
    </row>
    <row r="520" spans="1:9">
      <c r="A520" s="224"/>
      <c r="B520" s="224"/>
      <c r="C520" s="224"/>
      <c r="D520" s="225"/>
      <c r="E520" s="224"/>
      <c r="F520" s="224"/>
      <c r="G520" s="224"/>
      <c r="H520" s="224"/>
      <c r="I520" s="224"/>
    </row>
    <row r="521" spans="1:9">
      <c r="A521" s="224"/>
      <c r="B521" s="224"/>
      <c r="C521" s="224"/>
      <c r="D521" s="225"/>
      <c r="E521" s="224"/>
      <c r="F521" s="224"/>
      <c r="G521" s="224"/>
      <c r="H521" s="224"/>
      <c r="I521" s="224"/>
    </row>
    <row r="522" spans="1:9">
      <c r="A522" s="224"/>
      <c r="B522" s="224"/>
      <c r="C522" s="224"/>
      <c r="D522" s="225"/>
      <c r="E522" s="224"/>
      <c r="F522" s="224"/>
      <c r="G522" s="224"/>
      <c r="H522" s="224"/>
      <c r="I522" s="224"/>
    </row>
    <row r="523" spans="1:9">
      <c r="A523" s="224"/>
      <c r="B523" s="224"/>
      <c r="C523" s="224"/>
      <c r="D523" s="225"/>
      <c r="E523" s="224"/>
      <c r="F523" s="224"/>
      <c r="G523" s="224"/>
      <c r="H523" s="224"/>
      <c r="I523" s="224"/>
    </row>
    <row r="524" spans="1:9">
      <c r="A524" s="224"/>
      <c r="B524" s="224"/>
      <c r="C524" s="224"/>
      <c r="D524" s="225"/>
      <c r="E524" s="224"/>
      <c r="F524" s="224"/>
      <c r="G524" s="224"/>
      <c r="H524" s="224"/>
      <c r="I524" s="224"/>
    </row>
    <row r="525" spans="1:9">
      <c r="A525" s="224"/>
      <c r="B525" s="224"/>
      <c r="C525" s="224"/>
      <c r="D525" s="225"/>
      <c r="E525" s="224"/>
      <c r="F525" s="224"/>
      <c r="G525" s="224"/>
      <c r="H525" s="224"/>
      <c r="I525" s="224"/>
    </row>
    <row r="526" spans="1:9">
      <c r="A526" s="224"/>
      <c r="B526" s="224"/>
      <c r="C526" s="224"/>
      <c r="D526" s="225"/>
      <c r="E526" s="224"/>
      <c r="F526" s="224"/>
      <c r="G526" s="224"/>
      <c r="H526" s="224"/>
      <c r="I526" s="224"/>
    </row>
    <row r="527" spans="1:9">
      <c r="A527" s="224"/>
      <c r="B527" s="224"/>
      <c r="C527" s="224"/>
      <c r="D527" s="225"/>
      <c r="E527" s="224"/>
      <c r="F527" s="224"/>
      <c r="G527" s="224"/>
      <c r="H527" s="224"/>
      <c r="I527" s="224"/>
    </row>
    <row r="528" spans="1:9">
      <c r="A528" s="224"/>
      <c r="B528" s="224"/>
      <c r="C528" s="224"/>
      <c r="D528" s="225"/>
      <c r="E528" s="224"/>
      <c r="F528" s="224"/>
      <c r="G528" s="224"/>
      <c r="H528" s="224"/>
      <c r="I528" s="224"/>
    </row>
    <row r="529" spans="1:9">
      <c r="A529" s="224"/>
      <c r="B529" s="224"/>
      <c r="C529" s="224"/>
      <c r="D529" s="225"/>
      <c r="E529" s="224"/>
      <c r="F529" s="224"/>
      <c r="G529" s="224"/>
      <c r="H529" s="224"/>
      <c r="I529" s="224"/>
    </row>
    <row r="530" spans="1:9">
      <c r="A530" s="224"/>
      <c r="B530" s="224"/>
      <c r="C530" s="224"/>
      <c r="D530" s="225"/>
      <c r="E530" s="224"/>
      <c r="F530" s="224"/>
      <c r="G530" s="224"/>
      <c r="H530" s="224"/>
      <c r="I530" s="224"/>
    </row>
    <row r="531" spans="1:9">
      <c r="A531" s="224"/>
      <c r="B531" s="224"/>
      <c r="C531" s="224"/>
      <c r="D531" s="225"/>
      <c r="E531" s="224"/>
      <c r="F531" s="224"/>
      <c r="G531" s="224"/>
      <c r="H531" s="224"/>
      <c r="I531" s="224"/>
    </row>
    <row r="532" spans="1:9">
      <c r="A532" s="224"/>
      <c r="B532" s="224"/>
      <c r="C532" s="224"/>
      <c r="D532" s="225"/>
      <c r="E532" s="224"/>
      <c r="F532" s="224"/>
      <c r="G532" s="224"/>
      <c r="H532" s="224"/>
      <c r="I532" s="224"/>
    </row>
    <row r="533" spans="1:9">
      <c r="A533" s="224"/>
      <c r="B533" s="224"/>
      <c r="C533" s="224"/>
      <c r="D533" s="225"/>
      <c r="E533" s="224"/>
      <c r="F533" s="224"/>
      <c r="G533" s="224"/>
      <c r="H533" s="224"/>
      <c r="I533" s="224"/>
    </row>
    <row r="534" spans="1:9">
      <c r="A534" s="224"/>
      <c r="B534" s="224"/>
      <c r="C534" s="224"/>
      <c r="D534" s="225"/>
      <c r="E534" s="224"/>
      <c r="F534" s="224"/>
      <c r="G534" s="224"/>
      <c r="H534" s="224"/>
      <c r="I534" s="224"/>
    </row>
    <row r="535" spans="1:9">
      <c r="A535" s="224"/>
      <c r="B535" s="224"/>
      <c r="C535" s="224"/>
      <c r="D535" s="225"/>
      <c r="E535" s="224"/>
      <c r="F535" s="224"/>
      <c r="G535" s="224"/>
      <c r="H535" s="224"/>
      <c r="I535" s="224"/>
    </row>
    <row r="536" spans="1:9">
      <c r="A536" s="224"/>
      <c r="B536" s="224"/>
      <c r="C536" s="224"/>
      <c r="D536" s="225"/>
      <c r="E536" s="224"/>
      <c r="F536" s="224"/>
      <c r="G536" s="224"/>
      <c r="H536" s="224"/>
      <c r="I536" s="224"/>
    </row>
    <row r="537" spans="1:9">
      <c r="A537" s="224"/>
      <c r="B537" s="224"/>
      <c r="C537" s="224"/>
      <c r="D537" s="225"/>
      <c r="E537" s="224"/>
      <c r="F537" s="224"/>
      <c r="G537" s="224"/>
      <c r="H537" s="224"/>
      <c r="I537" s="224"/>
    </row>
    <row r="538" spans="1:9">
      <c r="A538" s="224"/>
      <c r="B538" s="224"/>
      <c r="C538" s="224"/>
      <c r="D538" s="225"/>
      <c r="E538" s="224"/>
      <c r="F538" s="224"/>
      <c r="G538" s="224"/>
      <c r="H538" s="224"/>
      <c r="I538" s="224"/>
    </row>
    <row r="539" spans="1:9">
      <c r="A539" s="224"/>
      <c r="B539" s="224"/>
      <c r="C539" s="224"/>
      <c r="D539" s="225"/>
      <c r="E539" s="224"/>
      <c r="F539" s="224"/>
      <c r="G539" s="224"/>
      <c r="H539" s="224"/>
      <c r="I539" s="224"/>
    </row>
    <row r="540" spans="1:9">
      <c r="A540" s="224"/>
      <c r="B540" s="224"/>
      <c r="C540" s="224"/>
      <c r="D540" s="225"/>
      <c r="E540" s="224"/>
      <c r="F540" s="224"/>
      <c r="G540" s="224"/>
      <c r="H540" s="224"/>
      <c r="I540" s="224"/>
    </row>
    <row r="541" spans="1:9">
      <c r="A541" s="224"/>
      <c r="B541" s="224"/>
      <c r="C541" s="224"/>
      <c r="D541" s="225"/>
      <c r="E541" s="224"/>
      <c r="F541" s="224"/>
      <c r="G541" s="224"/>
      <c r="H541" s="224"/>
      <c r="I541" s="224"/>
    </row>
    <row r="542" spans="1:9">
      <c r="A542" s="224"/>
      <c r="B542" s="224"/>
      <c r="C542" s="224"/>
      <c r="D542" s="225"/>
      <c r="E542" s="224"/>
      <c r="F542" s="224"/>
      <c r="G542" s="224"/>
      <c r="H542" s="224"/>
      <c r="I542" s="224"/>
    </row>
    <row r="543" spans="1:9">
      <c r="A543" s="224"/>
      <c r="B543" s="224"/>
      <c r="C543" s="224"/>
      <c r="D543" s="225"/>
      <c r="E543" s="224"/>
      <c r="F543" s="224"/>
      <c r="G543" s="224"/>
      <c r="H543" s="224"/>
      <c r="I543" s="224"/>
    </row>
    <row r="544" spans="1:9">
      <c r="A544" s="224"/>
      <c r="B544" s="224"/>
      <c r="C544" s="224"/>
      <c r="D544" s="225"/>
      <c r="E544" s="224"/>
      <c r="F544" s="224"/>
      <c r="G544" s="224"/>
      <c r="H544" s="224"/>
      <c r="I544" s="224"/>
    </row>
    <row r="545" spans="1:9">
      <c r="A545" s="224"/>
      <c r="B545" s="224"/>
      <c r="C545" s="224"/>
      <c r="D545" s="225"/>
      <c r="E545" s="224"/>
      <c r="F545" s="224"/>
      <c r="G545" s="224"/>
      <c r="H545" s="224"/>
      <c r="I545" s="224"/>
    </row>
    <row r="546" spans="1:9">
      <c r="A546" s="224"/>
      <c r="B546" s="224"/>
      <c r="C546" s="224"/>
      <c r="D546" s="225"/>
      <c r="E546" s="224"/>
      <c r="F546" s="224"/>
      <c r="G546" s="224"/>
      <c r="H546" s="224"/>
      <c r="I546" s="224"/>
    </row>
    <row r="547" spans="1:9">
      <c r="A547" s="224"/>
      <c r="B547" s="224"/>
      <c r="C547" s="224"/>
      <c r="D547" s="225"/>
      <c r="E547" s="224"/>
      <c r="F547" s="224"/>
      <c r="G547" s="224"/>
      <c r="H547" s="224"/>
      <c r="I547" s="224"/>
    </row>
    <row r="548" spans="1:9">
      <c r="A548" s="224"/>
      <c r="B548" s="224"/>
      <c r="C548" s="224"/>
      <c r="D548" s="225"/>
      <c r="E548" s="224"/>
      <c r="F548" s="224"/>
      <c r="G548" s="224"/>
      <c r="H548" s="224"/>
      <c r="I548" s="224"/>
    </row>
    <row r="549" spans="1:9">
      <c r="A549" s="224"/>
      <c r="B549" s="224"/>
      <c r="C549" s="224"/>
      <c r="D549" s="225"/>
      <c r="E549" s="224"/>
      <c r="F549" s="224"/>
      <c r="G549" s="224"/>
      <c r="H549" s="224"/>
      <c r="I549" s="224"/>
    </row>
    <row r="550" spans="1:9">
      <c r="A550" s="224"/>
      <c r="B550" s="224"/>
      <c r="C550" s="224"/>
      <c r="D550" s="225"/>
      <c r="E550" s="224"/>
      <c r="F550" s="224"/>
      <c r="G550" s="224"/>
      <c r="H550" s="224"/>
      <c r="I550" s="224"/>
    </row>
    <row r="551" spans="1:9">
      <c r="A551" s="224"/>
      <c r="B551" s="224"/>
      <c r="C551" s="224"/>
      <c r="D551" s="225"/>
      <c r="E551" s="224"/>
      <c r="F551" s="224"/>
      <c r="G551" s="224"/>
      <c r="H551" s="224"/>
      <c r="I551" s="224"/>
    </row>
    <row r="552" spans="1:9">
      <c r="A552" s="224"/>
      <c r="B552" s="224"/>
      <c r="C552" s="224"/>
      <c r="D552" s="225"/>
      <c r="E552" s="224"/>
      <c r="F552" s="224"/>
      <c r="G552" s="224"/>
      <c r="H552" s="224"/>
      <c r="I552" s="224"/>
    </row>
    <row r="553" spans="1:9">
      <c r="A553" s="224"/>
      <c r="B553" s="224"/>
      <c r="C553" s="224"/>
      <c r="D553" s="225"/>
      <c r="E553" s="224"/>
      <c r="F553" s="224"/>
      <c r="G553" s="224"/>
      <c r="H553" s="224"/>
      <c r="I553" s="224"/>
    </row>
    <row r="554" spans="1:9">
      <c r="A554" s="224"/>
      <c r="B554" s="224"/>
      <c r="C554" s="224"/>
      <c r="D554" s="225"/>
      <c r="E554" s="224"/>
      <c r="F554" s="224"/>
      <c r="G554" s="224"/>
      <c r="H554" s="224"/>
      <c r="I554" s="224"/>
    </row>
    <row r="555" spans="1:9">
      <c r="A555" s="224"/>
      <c r="B555" s="224"/>
      <c r="C555" s="224"/>
      <c r="D555" s="225"/>
      <c r="E555" s="224"/>
      <c r="F555" s="224"/>
      <c r="G555" s="224"/>
      <c r="H555" s="224"/>
      <c r="I555" s="224"/>
    </row>
    <row r="556" spans="1:9">
      <c r="A556" s="224"/>
      <c r="B556" s="224"/>
      <c r="C556" s="224"/>
      <c r="D556" s="225"/>
      <c r="E556" s="224"/>
      <c r="F556" s="224"/>
      <c r="G556" s="224"/>
      <c r="H556" s="224"/>
      <c r="I556" s="224"/>
    </row>
    <row r="557" spans="1:9">
      <c r="A557" s="224"/>
      <c r="B557" s="224"/>
      <c r="C557" s="224"/>
      <c r="D557" s="225"/>
      <c r="E557" s="224"/>
      <c r="F557" s="224"/>
      <c r="G557" s="224"/>
      <c r="H557" s="224"/>
      <c r="I557" s="224"/>
    </row>
    <row r="558" spans="1:9">
      <c r="A558" s="224"/>
      <c r="B558" s="224"/>
      <c r="C558" s="224"/>
      <c r="D558" s="225"/>
      <c r="E558" s="224"/>
      <c r="F558" s="224"/>
      <c r="G558" s="224"/>
      <c r="H558" s="224"/>
      <c r="I558" s="224"/>
    </row>
    <row r="559" spans="1:9">
      <c r="A559" s="224"/>
      <c r="B559" s="224"/>
      <c r="C559" s="224"/>
      <c r="D559" s="225"/>
      <c r="E559" s="224"/>
      <c r="F559" s="224"/>
      <c r="G559" s="224"/>
      <c r="H559" s="224"/>
      <c r="I559" s="224"/>
    </row>
    <row r="560" spans="1:9">
      <c r="A560" s="224"/>
      <c r="B560" s="224"/>
      <c r="C560" s="224"/>
      <c r="D560" s="225"/>
      <c r="E560" s="224"/>
      <c r="F560" s="224"/>
      <c r="G560" s="224"/>
      <c r="H560" s="224"/>
      <c r="I560" s="224"/>
    </row>
    <row r="561" spans="1:9">
      <c r="A561" s="224"/>
      <c r="B561" s="224"/>
      <c r="C561" s="224"/>
      <c r="D561" s="225"/>
      <c r="E561" s="224"/>
      <c r="F561" s="224"/>
      <c r="G561" s="224"/>
      <c r="H561" s="224"/>
      <c r="I561" s="224"/>
    </row>
    <row r="562" spans="1:9">
      <c r="A562" s="224"/>
      <c r="B562" s="224"/>
      <c r="C562" s="224"/>
      <c r="D562" s="225"/>
      <c r="E562" s="224"/>
      <c r="F562" s="224"/>
      <c r="G562" s="224"/>
      <c r="H562" s="224"/>
      <c r="I562" s="224"/>
    </row>
    <row r="563" spans="1:9">
      <c r="A563" s="224"/>
      <c r="B563" s="224"/>
      <c r="C563" s="224"/>
      <c r="D563" s="225"/>
      <c r="E563" s="224"/>
      <c r="F563" s="224"/>
      <c r="G563" s="224"/>
      <c r="H563" s="224"/>
      <c r="I563" s="224"/>
    </row>
    <row r="564" spans="1:9">
      <c r="A564" s="224"/>
      <c r="B564" s="224"/>
      <c r="C564" s="224"/>
      <c r="D564" s="225"/>
      <c r="E564" s="224"/>
      <c r="F564" s="224"/>
      <c r="G564" s="224"/>
      <c r="H564" s="224"/>
      <c r="I564" s="224"/>
    </row>
    <row r="565" spans="1:9">
      <c r="A565" s="224"/>
      <c r="B565" s="224"/>
      <c r="C565" s="224"/>
      <c r="D565" s="225"/>
      <c r="E565" s="224"/>
      <c r="F565" s="224"/>
      <c r="G565" s="224"/>
      <c r="H565" s="224"/>
      <c r="I565" s="224"/>
    </row>
    <row r="566" spans="1:9">
      <c r="A566" s="224"/>
      <c r="B566" s="224"/>
      <c r="C566" s="224"/>
      <c r="D566" s="225"/>
      <c r="E566" s="224"/>
      <c r="F566" s="224"/>
      <c r="G566" s="224"/>
      <c r="H566" s="224"/>
      <c r="I566" s="224"/>
    </row>
    <row r="567" spans="1:9">
      <c r="A567" s="224"/>
      <c r="B567" s="224"/>
      <c r="C567" s="224"/>
      <c r="D567" s="225"/>
      <c r="E567" s="224"/>
      <c r="F567" s="224"/>
      <c r="G567" s="224"/>
      <c r="H567" s="224"/>
      <c r="I567" s="224"/>
    </row>
    <row r="568" spans="1:9">
      <c r="A568" s="224"/>
      <c r="B568" s="224"/>
      <c r="C568" s="224"/>
      <c r="D568" s="225"/>
      <c r="E568" s="224"/>
      <c r="F568" s="224"/>
      <c r="G568" s="224"/>
      <c r="H568" s="224"/>
      <c r="I568" s="224"/>
    </row>
    <row r="569" spans="1:9">
      <c r="A569" s="224"/>
      <c r="B569" s="224"/>
      <c r="C569" s="224"/>
      <c r="D569" s="225"/>
      <c r="E569" s="224"/>
      <c r="F569" s="224"/>
      <c r="G569" s="224"/>
      <c r="H569" s="224"/>
      <c r="I569" s="224"/>
    </row>
    <row r="570" spans="1:9">
      <c r="A570" s="224"/>
      <c r="B570" s="224"/>
      <c r="C570" s="224"/>
      <c r="D570" s="225"/>
      <c r="E570" s="224"/>
      <c r="F570" s="224"/>
      <c r="G570" s="224"/>
      <c r="H570" s="224"/>
      <c r="I570" s="224"/>
    </row>
    <row r="571" spans="1:9">
      <c r="A571" s="224"/>
      <c r="B571" s="224"/>
      <c r="C571" s="224"/>
      <c r="D571" s="225"/>
      <c r="E571" s="224"/>
      <c r="F571" s="224"/>
      <c r="G571" s="224"/>
      <c r="H571" s="224"/>
      <c r="I571" s="224"/>
    </row>
    <row r="572" spans="1:9">
      <c r="A572" s="224"/>
      <c r="B572" s="224"/>
      <c r="C572" s="224"/>
      <c r="D572" s="225"/>
      <c r="E572" s="224"/>
      <c r="F572" s="224"/>
      <c r="G572" s="224"/>
      <c r="H572" s="224"/>
      <c r="I572" s="224"/>
    </row>
    <row r="573" spans="1:9">
      <c r="A573" s="224"/>
      <c r="B573" s="224"/>
      <c r="C573" s="224"/>
      <c r="D573" s="225"/>
      <c r="E573" s="224"/>
      <c r="F573" s="224"/>
      <c r="G573" s="224"/>
      <c r="H573" s="224"/>
      <c r="I573" s="224"/>
    </row>
    <row r="574" spans="1:9">
      <c r="A574" s="224"/>
      <c r="B574" s="224"/>
      <c r="C574" s="224"/>
      <c r="D574" s="225"/>
      <c r="E574" s="224"/>
      <c r="F574" s="224"/>
      <c r="G574" s="224"/>
      <c r="H574" s="224"/>
      <c r="I574" s="224"/>
    </row>
    <row r="575" spans="1:9">
      <c r="A575" s="224"/>
      <c r="B575" s="224"/>
      <c r="C575" s="224"/>
      <c r="D575" s="225"/>
      <c r="E575" s="224"/>
      <c r="F575" s="224"/>
      <c r="G575" s="224"/>
      <c r="H575" s="224"/>
      <c r="I575" s="224"/>
    </row>
    <row r="576" spans="1:9">
      <c r="A576" s="224"/>
      <c r="B576" s="224"/>
      <c r="C576" s="224"/>
      <c r="D576" s="225"/>
      <c r="E576" s="224"/>
      <c r="F576" s="224"/>
      <c r="G576" s="224"/>
      <c r="H576" s="224"/>
      <c r="I576" s="224"/>
    </row>
    <row r="577" spans="1:9">
      <c r="A577" s="224"/>
      <c r="B577" s="224"/>
      <c r="C577" s="224"/>
      <c r="D577" s="225"/>
      <c r="E577" s="224"/>
      <c r="F577" s="224"/>
      <c r="G577" s="224"/>
      <c r="H577" s="224"/>
      <c r="I577" s="224"/>
    </row>
    <row r="578" spans="1:9">
      <c r="A578" s="224"/>
      <c r="B578" s="224"/>
      <c r="C578" s="224"/>
      <c r="D578" s="225"/>
      <c r="E578" s="224"/>
      <c r="F578" s="224"/>
      <c r="G578" s="224"/>
      <c r="H578" s="224"/>
      <c r="I578" s="224"/>
    </row>
    <row r="579" spans="1:9">
      <c r="A579" s="224"/>
      <c r="B579" s="224"/>
      <c r="C579" s="224"/>
      <c r="D579" s="225"/>
      <c r="E579" s="224"/>
      <c r="F579" s="224"/>
      <c r="G579" s="224"/>
      <c r="H579" s="224"/>
      <c r="I579" s="224"/>
    </row>
    <row r="580" spans="1:9">
      <c r="A580" s="224"/>
      <c r="B580" s="224"/>
      <c r="C580" s="224"/>
      <c r="D580" s="225"/>
      <c r="E580" s="224"/>
      <c r="F580" s="224"/>
      <c r="G580" s="224"/>
      <c r="H580" s="224"/>
      <c r="I580" s="224"/>
    </row>
    <row r="581" spans="1:9">
      <c r="A581" s="224"/>
      <c r="B581" s="224"/>
      <c r="C581" s="224"/>
      <c r="D581" s="225"/>
      <c r="E581" s="224"/>
      <c r="F581" s="224"/>
      <c r="G581" s="224"/>
      <c r="H581" s="224"/>
      <c r="I581" s="224"/>
    </row>
    <row r="582" spans="1:9">
      <c r="A582" s="224"/>
      <c r="B582" s="224"/>
      <c r="C582" s="224"/>
      <c r="D582" s="225"/>
      <c r="E582" s="224"/>
      <c r="F582" s="224"/>
      <c r="G582" s="224"/>
      <c r="H582" s="224"/>
      <c r="I582" s="224"/>
    </row>
    <row r="583" spans="1:9">
      <c r="A583" s="224"/>
      <c r="B583" s="224"/>
      <c r="C583" s="224"/>
      <c r="D583" s="225"/>
      <c r="E583" s="224"/>
      <c r="F583" s="224"/>
      <c r="G583" s="224"/>
      <c r="H583" s="224"/>
      <c r="I583" s="224"/>
    </row>
    <row r="584" spans="1:9">
      <c r="A584" s="224"/>
      <c r="B584" s="224"/>
      <c r="C584" s="224"/>
      <c r="D584" s="225"/>
      <c r="E584" s="224"/>
      <c r="F584" s="224"/>
      <c r="G584" s="224"/>
      <c r="H584" s="224"/>
      <c r="I584" s="224"/>
    </row>
    <row r="585" spans="1:9">
      <c r="A585" s="224"/>
      <c r="B585" s="224"/>
      <c r="C585" s="224"/>
      <c r="D585" s="225"/>
      <c r="E585" s="224"/>
      <c r="F585" s="224"/>
      <c r="G585" s="224"/>
      <c r="H585" s="224"/>
      <c r="I585" s="224"/>
    </row>
    <row r="586" spans="1:9">
      <c r="A586" s="224"/>
      <c r="B586" s="224"/>
      <c r="C586" s="224"/>
      <c r="D586" s="225"/>
      <c r="E586" s="224"/>
      <c r="F586" s="224"/>
      <c r="G586" s="224"/>
      <c r="H586" s="224"/>
      <c r="I586" s="224"/>
    </row>
    <row r="587" spans="1:9">
      <c r="A587" s="224"/>
      <c r="B587" s="224"/>
      <c r="C587" s="224"/>
      <c r="D587" s="225"/>
      <c r="E587" s="224"/>
      <c r="F587" s="224"/>
      <c r="G587" s="224"/>
      <c r="H587" s="224"/>
      <c r="I587" s="224"/>
    </row>
    <row r="588" spans="1:9">
      <c r="A588" s="224"/>
      <c r="B588" s="224"/>
      <c r="C588" s="224"/>
      <c r="D588" s="225"/>
      <c r="E588" s="224"/>
      <c r="F588" s="224"/>
      <c r="G588" s="224"/>
      <c r="H588" s="224"/>
      <c r="I588" s="224"/>
    </row>
    <row r="589" spans="1:9">
      <c r="A589" s="224"/>
      <c r="B589" s="224"/>
      <c r="C589" s="224"/>
      <c r="D589" s="225"/>
      <c r="E589" s="224"/>
      <c r="F589" s="224"/>
      <c r="G589" s="224"/>
      <c r="H589" s="224"/>
      <c r="I589" s="224"/>
    </row>
    <row r="590" spans="1:9">
      <c r="A590" s="224"/>
      <c r="B590" s="224"/>
      <c r="C590" s="224"/>
      <c r="D590" s="225"/>
      <c r="E590" s="224"/>
      <c r="F590" s="224"/>
      <c r="G590" s="224"/>
      <c r="H590" s="224"/>
      <c r="I590" s="224"/>
    </row>
    <row r="591" spans="1:9">
      <c r="A591" s="224"/>
      <c r="B591" s="224"/>
      <c r="C591" s="224"/>
      <c r="D591" s="225"/>
      <c r="E591" s="224"/>
      <c r="F591" s="224"/>
      <c r="G591" s="224"/>
      <c r="H591" s="224"/>
      <c r="I591" s="224"/>
    </row>
    <row r="592" spans="1:9">
      <c r="A592" s="224"/>
      <c r="B592" s="224"/>
      <c r="C592" s="224"/>
      <c r="D592" s="225"/>
      <c r="E592" s="224"/>
      <c r="F592" s="224"/>
      <c r="G592" s="224"/>
      <c r="H592" s="224"/>
      <c r="I592" s="224"/>
    </row>
    <row r="593" spans="1:9">
      <c r="A593" s="224"/>
      <c r="B593" s="224"/>
      <c r="C593" s="224"/>
      <c r="D593" s="225"/>
      <c r="E593" s="224"/>
      <c r="F593" s="224"/>
      <c r="G593" s="224"/>
      <c r="H593" s="224"/>
      <c r="I593" s="224"/>
    </row>
    <row r="594" spans="1:9">
      <c r="A594" s="224"/>
      <c r="B594" s="224"/>
      <c r="C594" s="224"/>
      <c r="D594" s="225"/>
      <c r="E594" s="224"/>
      <c r="F594" s="224"/>
      <c r="G594" s="224"/>
      <c r="H594" s="224"/>
      <c r="I594" s="224"/>
    </row>
    <row r="595" spans="1:9">
      <c r="A595" s="224"/>
      <c r="B595" s="224"/>
      <c r="C595" s="224"/>
      <c r="D595" s="225"/>
      <c r="E595" s="224"/>
      <c r="F595" s="224"/>
      <c r="G595" s="224"/>
      <c r="H595" s="224"/>
      <c r="I595" s="224"/>
    </row>
    <row r="596" spans="1:9">
      <c r="A596" s="224"/>
      <c r="B596" s="224"/>
      <c r="C596" s="224"/>
      <c r="D596" s="225"/>
      <c r="E596" s="224"/>
      <c r="F596" s="224"/>
      <c r="G596" s="224"/>
      <c r="H596" s="224"/>
      <c r="I596" s="224"/>
    </row>
    <row r="597" spans="1:9">
      <c r="A597" s="224"/>
      <c r="B597" s="224"/>
      <c r="C597" s="224"/>
      <c r="D597" s="225"/>
      <c r="E597" s="224"/>
      <c r="F597" s="224"/>
      <c r="G597" s="224"/>
      <c r="H597" s="224"/>
      <c r="I597" s="224"/>
    </row>
    <row r="598" spans="1:9">
      <c r="A598" s="224"/>
      <c r="B598" s="224"/>
      <c r="C598" s="224"/>
      <c r="D598" s="225"/>
      <c r="E598" s="224"/>
      <c r="F598" s="224"/>
      <c r="G598" s="224"/>
      <c r="H598" s="224"/>
      <c r="I598" s="224"/>
    </row>
    <row r="599" spans="1:9">
      <c r="A599" s="224"/>
      <c r="B599" s="224"/>
      <c r="C599" s="224"/>
      <c r="D599" s="225"/>
      <c r="E599" s="224"/>
      <c r="F599" s="224"/>
      <c r="G599" s="224"/>
      <c r="H599" s="224"/>
      <c r="I599" s="224"/>
    </row>
    <row r="600" spans="1:9">
      <c r="A600" s="224"/>
      <c r="B600" s="224"/>
      <c r="C600" s="224"/>
      <c r="D600" s="225"/>
      <c r="E600" s="224"/>
      <c r="F600" s="224"/>
      <c r="G600" s="224"/>
      <c r="H600" s="224"/>
      <c r="I600" s="224"/>
    </row>
  </sheetData>
  <mergeCells count="9">
    <mergeCell ref="A7:F7"/>
    <mergeCell ref="A8:F8"/>
    <mergeCell ref="A14:F14"/>
    <mergeCell ref="A1:C1"/>
    <mergeCell ref="D1:F1"/>
    <mergeCell ref="A2:F2"/>
    <mergeCell ref="A3:F3"/>
    <mergeCell ref="A4:B4"/>
    <mergeCell ref="D4:F4"/>
  </mergeCells>
  <printOptions horizontalCentered="1"/>
  <pageMargins left="0.39370078740157483" right="0" top="0.74803149606299213" bottom="0" header="0.31496062992125984" footer="0.31496062992125984"/>
  <pageSetup scale="57"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H645"/>
  <sheetViews>
    <sheetView zoomScale="90" zoomScaleNormal="90" workbookViewId="0">
      <selection activeCell="H19" sqref="H19"/>
    </sheetView>
  </sheetViews>
  <sheetFormatPr baseColWidth="10" defaultRowHeight="15"/>
  <cols>
    <col min="1" max="1" width="7.140625" customWidth="1"/>
    <col min="2" max="2" width="15" customWidth="1"/>
    <col min="3" max="3" width="45" customWidth="1"/>
    <col min="4" max="4" width="73.5703125" style="226" customWidth="1"/>
    <col min="5" max="5" width="12.5703125" customWidth="1"/>
    <col min="6" max="6" width="19" customWidth="1"/>
    <col min="7" max="7" width="15.5703125" customWidth="1"/>
    <col min="8" max="8" width="74" customWidth="1"/>
  </cols>
  <sheetData>
    <row r="1" spans="1:8" ht="45.75" customHeight="1">
      <c r="A1" s="490" t="s">
        <v>348</v>
      </c>
      <c r="B1" s="490"/>
      <c r="C1" s="490"/>
      <c r="D1" s="491" t="s">
        <v>569</v>
      </c>
      <c r="E1" s="491"/>
      <c r="F1" s="491"/>
    </row>
    <row r="2" spans="1:8" ht="42" customHeight="1">
      <c r="A2" s="497" t="s">
        <v>414</v>
      </c>
      <c r="B2" s="497"/>
      <c r="C2" s="497"/>
      <c r="D2" s="497"/>
      <c r="E2" s="497"/>
      <c r="F2" s="497"/>
    </row>
    <row r="3" spans="1:8" ht="17.25" thickBot="1">
      <c r="A3" s="361" t="s">
        <v>491</v>
      </c>
      <c r="B3" s="361"/>
      <c r="C3" s="361"/>
      <c r="D3" s="361"/>
      <c r="E3" s="361"/>
      <c r="F3" s="361"/>
    </row>
    <row r="4" spans="1:8" ht="6" customHeight="1">
      <c r="A4" s="494"/>
      <c r="B4" s="494"/>
      <c r="C4" s="494"/>
      <c r="D4" s="494"/>
      <c r="E4" s="494"/>
      <c r="F4" s="494"/>
    </row>
    <row r="5" spans="1:8" ht="60" customHeight="1">
      <c r="A5" s="378" t="s">
        <v>283</v>
      </c>
      <c r="B5" s="378" t="s">
        <v>364</v>
      </c>
      <c r="C5" s="378" t="s">
        <v>365</v>
      </c>
      <c r="D5" s="378" t="s">
        <v>366</v>
      </c>
      <c r="E5" s="378" t="s">
        <v>367</v>
      </c>
      <c r="F5" s="378" t="s">
        <v>586</v>
      </c>
      <c r="G5" s="24"/>
      <c r="H5" s="24"/>
    </row>
    <row r="6" spans="1:8" ht="3" customHeight="1" thickBot="1">
      <c r="A6" s="487"/>
      <c r="B6" s="487"/>
      <c r="C6" s="487"/>
      <c r="D6" s="487"/>
      <c r="E6" s="487"/>
      <c r="F6" s="487"/>
      <c r="G6" s="24"/>
      <c r="H6" s="24"/>
    </row>
    <row r="7" spans="1:8" ht="3" customHeight="1" thickBot="1">
      <c r="A7" s="488"/>
      <c r="B7" s="488"/>
      <c r="C7" s="488"/>
      <c r="D7" s="488"/>
      <c r="E7" s="488"/>
      <c r="F7" s="488"/>
      <c r="G7" s="24"/>
      <c r="H7" s="24"/>
    </row>
    <row r="8" spans="1:8">
      <c r="A8" s="202"/>
      <c r="B8" s="203" t="s">
        <v>24</v>
      </c>
      <c r="C8" s="204"/>
      <c r="D8" s="205"/>
      <c r="E8" s="204"/>
      <c r="F8" s="206">
        <f>+F10+F13+F15+F18+F22+F55+F60+F62</f>
        <v>390285628.55000001</v>
      </c>
      <c r="G8" s="207"/>
      <c r="H8" s="208"/>
    </row>
    <row r="9" spans="1:8">
      <c r="A9" s="268">
        <v>1</v>
      </c>
      <c r="B9" s="209" t="s">
        <v>263</v>
      </c>
      <c r="C9" s="209"/>
      <c r="D9" s="210"/>
      <c r="E9" s="204"/>
      <c r="F9" s="202"/>
      <c r="G9" s="211"/>
      <c r="H9" s="208"/>
    </row>
    <row r="10" spans="1:8" ht="16.5" customHeight="1">
      <c r="A10" s="268"/>
      <c r="B10" s="359" t="s">
        <v>460</v>
      </c>
      <c r="C10" s="212"/>
      <c r="D10" s="213"/>
      <c r="E10" s="214"/>
      <c r="F10" s="360">
        <f>SUM(F11:F12)</f>
        <v>150000000</v>
      </c>
      <c r="G10" s="211"/>
      <c r="H10" s="208"/>
    </row>
    <row r="11" spans="1:8" ht="21" customHeight="1">
      <c r="A11" s="268"/>
      <c r="B11" s="209"/>
      <c r="C11" s="212" t="s">
        <v>461</v>
      </c>
      <c r="D11" s="213" t="s">
        <v>462</v>
      </c>
      <c r="E11" s="214">
        <v>48101</v>
      </c>
      <c r="F11" s="270">
        <v>100000000</v>
      </c>
      <c r="G11" s="211"/>
      <c r="H11" s="208"/>
    </row>
    <row r="12" spans="1:8" ht="33" customHeight="1">
      <c r="A12" s="268"/>
      <c r="B12" s="209"/>
      <c r="C12" s="212" t="s">
        <v>463</v>
      </c>
      <c r="D12" s="213" t="s">
        <v>464</v>
      </c>
      <c r="E12" s="214">
        <v>48101</v>
      </c>
      <c r="F12" s="270">
        <v>50000000</v>
      </c>
      <c r="G12" s="211"/>
      <c r="H12" s="208"/>
    </row>
    <row r="13" spans="1:8">
      <c r="A13" s="268"/>
      <c r="B13" s="359" t="s">
        <v>465</v>
      </c>
      <c r="C13" s="209"/>
      <c r="D13" s="210"/>
      <c r="E13" s="204"/>
      <c r="F13" s="206">
        <f>+F14</f>
        <v>125600000</v>
      </c>
      <c r="G13" s="211"/>
      <c r="H13" s="208"/>
    </row>
    <row r="14" spans="1:8" ht="33" customHeight="1">
      <c r="A14" s="268"/>
      <c r="B14" s="209"/>
      <c r="C14" s="212" t="s">
        <v>463</v>
      </c>
      <c r="D14" s="213" t="s">
        <v>466</v>
      </c>
      <c r="E14" s="214">
        <v>48101</v>
      </c>
      <c r="F14" s="270">
        <v>125600000</v>
      </c>
      <c r="G14" s="211"/>
      <c r="H14" s="208"/>
    </row>
    <row r="15" spans="1:8">
      <c r="A15" s="269"/>
      <c r="B15" s="359" t="s">
        <v>265</v>
      </c>
      <c r="C15" s="359"/>
      <c r="D15" s="205"/>
      <c r="E15" s="214"/>
      <c r="F15" s="206">
        <f>+F16</f>
        <v>200000</v>
      </c>
      <c r="G15" s="211"/>
      <c r="H15" s="208"/>
    </row>
    <row r="16" spans="1:8" s="216" customFormat="1" ht="31.5" customHeight="1">
      <c r="A16" s="269"/>
      <c r="B16" s="204"/>
      <c r="C16" s="212" t="s">
        <v>368</v>
      </c>
      <c r="D16" s="213" t="s">
        <v>369</v>
      </c>
      <c r="E16" s="214">
        <v>48101</v>
      </c>
      <c r="F16" s="270">
        <v>200000</v>
      </c>
      <c r="G16" s="211"/>
      <c r="H16" s="208"/>
    </row>
    <row r="17" spans="1:8" s="216" customFormat="1" ht="12.75">
      <c r="A17" s="268">
        <v>3</v>
      </c>
      <c r="B17" s="209" t="s">
        <v>267</v>
      </c>
      <c r="C17" s="209"/>
      <c r="D17" s="205"/>
      <c r="E17" s="204"/>
      <c r="F17" s="202"/>
      <c r="G17" s="211"/>
      <c r="H17" s="208"/>
    </row>
    <row r="18" spans="1:8" s="216" customFormat="1" ht="12.75">
      <c r="A18" s="269"/>
      <c r="B18" s="359" t="s">
        <v>268</v>
      </c>
      <c r="C18" s="359"/>
      <c r="D18" s="205"/>
      <c r="E18" s="204"/>
      <c r="F18" s="206">
        <f>SUM(F19:F20)</f>
        <v>6938000</v>
      </c>
      <c r="G18" s="211"/>
      <c r="H18" s="208"/>
    </row>
    <row r="19" spans="1:8" s="216" customFormat="1" ht="78" customHeight="1">
      <c r="A19" s="269"/>
      <c r="B19" s="204"/>
      <c r="C19" s="212" t="s">
        <v>370</v>
      </c>
      <c r="D19" s="213" t="s">
        <v>426</v>
      </c>
      <c r="E19" s="214">
        <v>48101</v>
      </c>
      <c r="F19" s="270">
        <v>2938000</v>
      </c>
      <c r="G19" s="301"/>
      <c r="H19" s="208"/>
    </row>
    <row r="20" spans="1:8" s="216" customFormat="1" ht="62.25" customHeight="1">
      <c r="A20" s="269"/>
      <c r="B20" s="204"/>
      <c r="C20" s="212" t="s">
        <v>386</v>
      </c>
      <c r="D20" s="213" t="s">
        <v>427</v>
      </c>
      <c r="E20" s="214">
        <v>48101</v>
      </c>
      <c r="F20" s="270">
        <v>4000000</v>
      </c>
      <c r="G20" s="301"/>
      <c r="H20" s="208"/>
    </row>
    <row r="21" spans="1:8" s="216" customFormat="1" ht="12.75">
      <c r="A21" s="268">
        <v>47</v>
      </c>
      <c r="B21" s="209" t="s">
        <v>409</v>
      </c>
      <c r="C21" s="212"/>
      <c r="D21" s="213"/>
      <c r="E21" s="214"/>
      <c r="F21" s="270"/>
      <c r="G21" s="211"/>
      <c r="H21" s="208"/>
    </row>
    <row r="22" spans="1:8" s="216" customFormat="1" ht="12.75">
      <c r="A22" s="269"/>
      <c r="B22" s="359" t="s">
        <v>253</v>
      </c>
      <c r="C22" s="212"/>
      <c r="D22" s="213"/>
      <c r="E22" s="214"/>
      <c r="F22" s="360">
        <f>SUM(F23:F53)</f>
        <v>83611433.910000011</v>
      </c>
      <c r="G22" s="211"/>
      <c r="H22" s="208"/>
    </row>
    <row r="23" spans="1:8" s="216" customFormat="1" ht="17.25" customHeight="1">
      <c r="A23" s="269"/>
      <c r="B23" s="204"/>
      <c r="C23" s="212" t="s">
        <v>604</v>
      </c>
      <c r="D23" s="213" t="s">
        <v>605</v>
      </c>
      <c r="E23" s="214">
        <v>48201</v>
      </c>
      <c r="F23" s="270">
        <v>2516549</v>
      </c>
      <c r="G23" s="211"/>
      <c r="H23" s="208"/>
    </row>
    <row r="24" spans="1:8" s="216" customFormat="1" ht="17.25" customHeight="1">
      <c r="A24" s="269"/>
      <c r="B24" s="204"/>
      <c r="C24" s="212" t="s">
        <v>606</v>
      </c>
      <c r="D24" s="213" t="s">
        <v>605</v>
      </c>
      <c r="E24" s="214">
        <v>48201</v>
      </c>
      <c r="F24" s="270">
        <v>2689700</v>
      </c>
      <c r="G24" s="211"/>
      <c r="H24" s="208"/>
    </row>
    <row r="25" spans="1:8" s="216" customFormat="1" ht="27" customHeight="1">
      <c r="A25" s="269"/>
      <c r="B25" s="204"/>
      <c r="C25" s="212" t="s">
        <v>607</v>
      </c>
      <c r="D25" s="213" t="s">
        <v>605</v>
      </c>
      <c r="E25" s="214">
        <v>48201</v>
      </c>
      <c r="F25" s="270">
        <v>2899900</v>
      </c>
      <c r="G25" s="211"/>
      <c r="H25" s="208"/>
    </row>
    <row r="26" spans="1:8" s="216" customFormat="1" ht="24">
      <c r="A26" s="269"/>
      <c r="B26" s="204"/>
      <c r="C26" s="212" t="s">
        <v>608</v>
      </c>
      <c r="D26" s="213" t="s">
        <v>605</v>
      </c>
      <c r="E26" s="214">
        <v>48201</v>
      </c>
      <c r="F26" s="270">
        <v>2952100</v>
      </c>
      <c r="G26" s="211"/>
      <c r="H26" s="208"/>
    </row>
    <row r="27" spans="1:8" s="216" customFormat="1" ht="24">
      <c r="A27" s="269"/>
      <c r="B27" s="204"/>
      <c r="C27" s="212" t="s">
        <v>609</v>
      </c>
      <c r="D27" s="213" t="s">
        <v>605</v>
      </c>
      <c r="E27" s="214">
        <v>48201</v>
      </c>
      <c r="F27" s="270">
        <v>2855000</v>
      </c>
      <c r="G27" s="211"/>
      <c r="H27" s="208"/>
    </row>
    <row r="28" spans="1:8" s="216" customFormat="1" ht="14.25" customHeight="1">
      <c r="A28" s="269"/>
      <c r="B28" s="204"/>
      <c r="C28" s="212" t="s">
        <v>610</v>
      </c>
      <c r="D28" s="213" t="s">
        <v>605</v>
      </c>
      <c r="E28" s="214">
        <v>48201</v>
      </c>
      <c r="F28" s="270">
        <v>3193815</v>
      </c>
      <c r="G28" s="211"/>
      <c r="H28" s="208"/>
    </row>
    <row r="29" spans="1:8" ht="16.5" customHeight="1">
      <c r="A29" s="269"/>
      <c r="B29" s="204"/>
      <c r="C29" s="212" t="s">
        <v>611</v>
      </c>
      <c r="D29" s="213" t="s">
        <v>605</v>
      </c>
      <c r="E29" s="214">
        <v>48201</v>
      </c>
      <c r="F29" s="270">
        <v>2954500</v>
      </c>
      <c r="G29" s="211"/>
      <c r="H29" s="208"/>
    </row>
    <row r="30" spans="1:8" ht="24">
      <c r="A30" s="269"/>
      <c r="B30" s="204"/>
      <c r="C30" s="212" t="s">
        <v>612</v>
      </c>
      <c r="D30" s="213" t="s">
        <v>605</v>
      </c>
      <c r="E30" s="214">
        <v>48201</v>
      </c>
      <c r="F30" s="270">
        <v>2537380</v>
      </c>
      <c r="G30" s="211"/>
      <c r="H30" s="208"/>
    </row>
    <row r="31" spans="1:8" ht="24">
      <c r="A31" s="269"/>
      <c r="B31" s="204"/>
      <c r="C31" s="212" t="s">
        <v>613</v>
      </c>
      <c r="D31" s="213" t="s">
        <v>605</v>
      </c>
      <c r="E31" s="214">
        <v>48201</v>
      </c>
      <c r="F31" s="270">
        <v>2608821</v>
      </c>
      <c r="G31" s="211"/>
      <c r="H31" s="208"/>
    </row>
    <row r="32" spans="1:8" ht="24">
      <c r="A32" s="269"/>
      <c r="B32" s="204"/>
      <c r="C32" s="212" t="s">
        <v>614</v>
      </c>
      <c r="D32" s="213" t="s">
        <v>605</v>
      </c>
      <c r="E32" s="214">
        <v>48201</v>
      </c>
      <c r="F32" s="270">
        <v>2613000</v>
      </c>
      <c r="G32" s="211"/>
      <c r="H32" s="208"/>
    </row>
    <row r="33" spans="1:8" ht="24">
      <c r="A33" s="269"/>
      <c r="B33" s="204"/>
      <c r="C33" s="212" t="s">
        <v>615</v>
      </c>
      <c r="D33" s="213" t="s">
        <v>605</v>
      </c>
      <c r="E33" s="214">
        <v>48201</v>
      </c>
      <c r="F33" s="270">
        <v>3135000</v>
      </c>
      <c r="G33" s="211"/>
      <c r="H33" s="208"/>
    </row>
    <row r="34" spans="1:8" ht="24">
      <c r="A34" s="269"/>
      <c r="B34" s="204"/>
      <c r="C34" s="212" t="s">
        <v>616</v>
      </c>
      <c r="D34" s="213" t="s">
        <v>605</v>
      </c>
      <c r="E34" s="214">
        <v>48201</v>
      </c>
      <c r="F34" s="270">
        <v>2936998</v>
      </c>
      <c r="G34" s="211"/>
      <c r="H34" s="208"/>
    </row>
    <row r="35" spans="1:8" ht="24">
      <c r="A35" s="269"/>
      <c r="B35" s="204"/>
      <c r="C35" s="212" t="s">
        <v>617</v>
      </c>
      <c r="D35" s="213" t="s">
        <v>605</v>
      </c>
      <c r="E35" s="214">
        <v>48201</v>
      </c>
      <c r="F35" s="270">
        <v>2365000</v>
      </c>
      <c r="G35" s="211"/>
      <c r="H35" s="208"/>
    </row>
    <row r="36" spans="1:8" ht="24">
      <c r="A36" s="269"/>
      <c r="B36" s="204"/>
      <c r="C36" s="212" t="s">
        <v>618</v>
      </c>
      <c r="D36" s="213" t="s">
        <v>605</v>
      </c>
      <c r="E36" s="214">
        <v>48201</v>
      </c>
      <c r="F36" s="270">
        <v>2472800</v>
      </c>
      <c r="G36" s="211"/>
      <c r="H36" s="208"/>
    </row>
    <row r="37" spans="1:8" ht="24">
      <c r="A37" s="269"/>
      <c r="B37" s="204"/>
      <c r="C37" s="212" t="s">
        <v>619</v>
      </c>
      <c r="D37" s="213" t="s">
        <v>605</v>
      </c>
      <c r="E37" s="214">
        <v>48201</v>
      </c>
      <c r="F37" s="270">
        <v>2555000</v>
      </c>
      <c r="G37" s="211"/>
      <c r="H37" s="208"/>
    </row>
    <row r="38" spans="1:8" ht="24">
      <c r="A38" s="269"/>
      <c r="B38" s="204"/>
      <c r="C38" s="212" t="s">
        <v>620</v>
      </c>
      <c r="D38" s="213" t="s">
        <v>605</v>
      </c>
      <c r="E38" s="214">
        <v>48201</v>
      </c>
      <c r="F38" s="270">
        <v>3030000</v>
      </c>
      <c r="G38" s="211"/>
      <c r="H38" s="208"/>
    </row>
    <row r="39" spans="1:8" ht="24">
      <c r="A39" s="269"/>
      <c r="B39" s="204"/>
      <c r="C39" s="212" t="s">
        <v>621</v>
      </c>
      <c r="D39" s="213" t="s">
        <v>605</v>
      </c>
      <c r="E39" s="214">
        <v>48201</v>
      </c>
      <c r="F39" s="270">
        <v>2625093</v>
      </c>
      <c r="G39" s="211"/>
      <c r="H39" s="208"/>
    </row>
    <row r="40" spans="1:8" ht="24">
      <c r="A40" s="269"/>
      <c r="B40" s="204"/>
      <c r="C40" s="212" t="s">
        <v>622</v>
      </c>
      <c r="D40" s="213" t="s">
        <v>605</v>
      </c>
      <c r="E40" s="214">
        <v>48201</v>
      </c>
      <c r="F40" s="270">
        <v>2198850</v>
      </c>
      <c r="G40" s="211"/>
      <c r="H40" s="208"/>
    </row>
    <row r="41" spans="1:8" ht="24">
      <c r="A41" s="269"/>
      <c r="B41" s="204"/>
      <c r="C41" s="212" t="s">
        <v>623</v>
      </c>
      <c r="D41" s="213" t="s">
        <v>605</v>
      </c>
      <c r="E41" s="214">
        <v>48201</v>
      </c>
      <c r="F41" s="270">
        <v>2884000</v>
      </c>
      <c r="G41" s="211"/>
      <c r="H41" s="208"/>
    </row>
    <row r="42" spans="1:8" ht="24">
      <c r="A42" s="269"/>
      <c r="B42" s="204"/>
      <c r="C42" s="212" t="s">
        <v>624</v>
      </c>
      <c r="D42" s="213" t="s">
        <v>605</v>
      </c>
      <c r="E42" s="214">
        <v>48201</v>
      </c>
      <c r="F42" s="270">
        <v>2709000</v>
      </c>
      <c r="G42" s="211"/>
      <c r="H42" s="208"/>
    </row>
    <row r="43" spans="1:8" ht="24">
      <c r="A43" s="269"/>
      <c r="B43" s="204"/>
      <c r="C43" s="212" t="s">
        <v>625</v>
      </c>
      <c r="D43" s="213" t="s">
        <v>605</v>
      </c>
      <c r="E43" s="214">
        <v>48201</v>
      </c>
      <c r="F43" s="270">
        <v>2619451.2000000002</v>
      </c>
      <c r="G43" s="211"/>
      <c r="H43" s="208"/>
    </row>
    <row r="44" spans="1:8" ht="24">
      <c r="A44" s="269"/>
      <c r="B44" s="204"/>
      <c r="C44" s="212" t="s">
        <v>626</v>
      </c>
      <c r="D44" s="213" t="s">
        <v>605</v>
      </c>
      <c r="E44" s="214">
        <v>48201</v>
      </c>
      <c r="F44" s="270">
        <v>2689975.09</v>
      </c>
      <c r="G44" s="211"/>
      <c r="H44" s="208"/>
    </row>
    <row r="45" spans="1:8" ht="24">
      <c r="A45" s="269"/>
      <c r="B45" s="204"/>
      <c r="C45" s="212" t="s">
        <v>627</v>
      </c>
      <c r="D45" s="213" t="s">
        <v>605</v>
      </c>
      <c r="E45" s="214">
        <v>48201</v>
      </c>
      <c r="F45" s="270">
        <v>2822600</v>
      </c>
      <c r="G45" s="211"/>
      <c r="H45" s="208"/>
    </row>
    <row r="46" spans="1:8" ht="24">
      <c r="A46" s="269"/>
      <c r="B46" s="204"/>
      <c r="C46" s="212" t="s">
        <v>628</v>
      </c>
      <c r="D46" s="213" t="s">
        <v>605</v>
      </c>
      <c r="E46" s="214">
        <v>48201</v>
      </c>
      <c r="F46" s="270">
        <v>2534309</v>
      </c>
      <c r="G46" s="211"/>
      <c r="H46" s="208"/>
    </row>
    <row r="47" spans="1:8" ht="24">
      <c r="A47" s="269"/>
      <c r="B47" s="204"/>
      <c r="C47" s="212" t="s">
        <v>629</v>
      </c>
      <c r="D47" s="213" t="s">
        <v>605</v>
      </c>
      <c r="E47" s="214">
        <v>48201</v>
      </c>
      <c r="F47" s="270">
        <v>2369354.4</v>
      </c>
      <c r="G47" s="211"/>
      <c r="H47" s="208"/>
    </row>
    <row r="48" spans="1:8" ht="24">
      <c r="A48" s="269"/>
      <c r="B48" s="204"/>
      <c r="C48" s="212" t="s">
        <v>630</v>
      </c>
      <c r="D48" s="213" t="s">
        <v>605</v>
      </c>
      <c r="E48" s="214">
        <v>48201</v>
      </c>
      <c r="F48" s="270">
        <v>2707650</v>
      </c>
      <c r="G48" s="211"/>
      <c r="H48" s="208"/>
    </row>
    <row r="49" spans="1:8" ht="24">
      <c r="A49" s="269"/>
      <c r="B49" s="204"/>
      <c r="C49" s="212" t="s">
        <v>631</v>
      </c>
      <c r="D49" s="213" t="s">
        <v>605</v>
      </c>
      <c r="E49" s="214">
        <v>48201</v>
      </c>
      <c r="F49" s="270">
        <v>2837536</v>
      </c>
      <c r="G49" s="211"/>
      <c r="H49" s="208"/>
    </row>
    <row r="50" spans="1:8" ht="24">
      <c r="A50" s="269"/>
      <c r="B50" s="204"/>
      <c r="C50" s="212" t="s">
        <v>632</v>
      </c>
      <c r="D50" s="213" t="s">
        <v>605</v>
      </c>
      <c r="E50" s="214">
        <v>48201</v>
      </c>
      <c r="F50" s="270">
        <v>2305000</v>
      </c>
      <c r="G50" s="211"/>
      <c r="H50" s="208"/>
    </row>
    <row r="51" spans="1:8" ht="24">
      <c r="A51" s="269"/>
      <c r="B51" s="204"/>
      <c r="C51" s="212" t="s">
        <v>633</v>
      </c>
      <c r="D51" s="213" t="s">
        <v>605</v>
      </c>
      <c r="E51" s="214">
        <v>48201</v>
      </c>
      <c r="F51" s="270">
        <v>2610310</v>
      </c>
      <c r="G51" s="211"/>
      <c r="H51" s="208"/>
    </row>
    <row r="52" spans="1:8" ht="24">
      <c r="A52" s="269"/>
      <c r="B52" s="204"/>
      <c r="C52" s="212" t="s">
        <v>634</v>
      </c>
      <c r="D52" s="213" t="s">
        <v>605</v>
      </c>
      <c r="E52" s="214">
        <v>48201</v>
      </c>
      <c r="F52" s="270">
        <v>2645864.7200000002</v>
      </c>
      <c r="G52" s="211"/>
      <c r="H52" s="208"/>
    </row>
    <row r="53" spans="1:8" ht="24">
      <c r="A53" s="269"/>
      <c r="B53" s="204"/>
      <c r="C53" s="212" t="s">
        <v>635</v>
      </c>
      <c r="D53" s="213" t="s">
        <v>605</v>
      </c>
      <c r="E53" s="214">
        <v>48201</v>
      </c>
      <c r="F53" s="270">
        <v>2736877.5</v>
      </c>
      <c r="G53" s="211"/>
      <c r="H53" s="208"/>
    </row>
    <row r="54" spans="1:8">
      <c r="A54" s="268">
        <v>48</v>
      </c>
      <c r="B54" s="209" t="s">
        <v>379</v>
      </c>
      <c r="C54" s="212"/>
      <c r="D54" s="213"/>
      <c r="E54" s="214"/>
      <c r="F54" s="215"/>
      <c r="G54" s="211"/>
      <c r="H54" s="208"/>
    </row>
    <row r="55" spans="1:8">
      <c r="A55" s="268"/>
      <c r="B55" s="359" t="s">
        <v>467</v>
      </c>
      <c r="C55" s="212"/>
      <c r="D55" s="213"/>
      <c r="E55" s="214"/>
      <c r="F55" s="206">
        <f>SUM(F56:F59)</f>
        <v>8500000</v>
      </c>
      <c r="G55" s="211"/>
      <c r="H55" s="208"/>
    </row>
    <row r="56" spans="1:8">
      <c r="A56" s="268"/>
      <c r="B56" s="209"/>
      <c r="C56" s="212" t="s">
        <v>468</v>
      </c>
      <c r="D56" s="213" t="s">
        <v>469</v>
      </c>
      <c r="E56" s="214">
        <v>48101</v>
      </c>
      <c r="F56" s="215">
        <v>2500000</v>
      </c>
      <c r="G56" s="211"/>
      <c r="H56" s="208"/>
    </row>
    <row r="57" spans="1:8">
      <c r="A57" s="268"/>
      <c r="B57" s="209"/>
      <c r="C57" s="212" t="s">
        <v>470</v>
      </c>
      <c r="D57" s="213" t="s">
        <v>471</v>
      </c>
      <c r="E57" s="214">
        <v>48101</v>
      </c>
      <c r="F57" s="215">
        <v>1000000</v>
      </c>
      <c r="G57" s="211"/>
      <c r="H57" s="208"/>
    </row>
    <row r="58" spans="1:8">
      <c r="A58" s="268"/>
      <c r="B58" s="209"/>
      <c r="C58" s="212" t="s">
        <v>472</v>
      </c>
      <c r="D58" s="213" t="s">
        <v>473</v>
      </c>
      <c r="E58" s="214">
        <v>48101</v>
      </c>
      <c r="F58" s="215">
        <v>3000000</v>
      </c>
      <c r="G58" s="211"/>
      <c r="H58" s="208"/>
    </row>
    <row r="59" spans="1:8" ht="24">
      <c r="A59" s="268"/>
      <c r="B59" s="209"/>
      <c r="C59" s="212" t="s">
        <v>636</v>
      </c>
      <c r="D59" s="213" t="s">
        <v>637</v>
      </c>
      <c r="E59" s="214">
        <v>48401</v>
      </c>
      <c r="F59" s="215">
        <v>2000000</v>
      </c>
      <c r="G59" s="211"/>
      <c r="H59" s="208"/>
    </row>
    <row r="60" spans="1:8">
      <c r="A60" s="268"/>
      <c r="B60" s="359" t="s">
        <v>257</v>
      </c>
      <c r="C60" s="212"/>
      <c r="D60" s="213"/>
      <c r="E60" s="214"/>
      <c r="F60" s="206">
        <f>+F61</f>
        <v>1215165</v>
      </c>
      <c r="G60" s="211"/>
      <c r="H60" s="208"/>
    </row>
    <row r="61" spans="1:8" ht="36">
      <c r="A61" s="268"/>
      <c r="B61" s="209"/>
      <c r="C61" s="212" t="s">
        <v>638</v>
      </c>
      <c r="D61" s="213" t="s">
        <v>639</v>
      </c>
      <c r="E61" s="214">
        <v>48101</v>
      </c>
      <c r="F61" s="215">
        <v>1215165</v>
      </c>
      <c r="G61" s="211"/>
      <c r="H61" s="208"/>
    </row>
    <row r="62" spans="1:8">
      <c r="A62" s="268"/>
      <c r="B62" s="359" t="s">
        <v>282</v>
      </c>
      <c r="C62" s="212"/>
      <c r="D62" s="213"/>
      <c r="E62" s="214"/>
      <c r="F62" s="206">
        <f>SUM(F63:F67)</f>
        <v>14221029.640000001</v>
      </c>
      <c r="G62" s="211"/>
      <c r="H62" s="208"/>
    </row>
    <row r="63" spans="1:8" ht="60">
      <c r="A63" s="268"/>
      <c r="B63" s="209"/>
      <c r="C63" s="212" t="s">
        <v>428</v>
      </c>
      <c r="D63" s="213" t="s">
        <v>429</v>
      </c>
      <c r="E63" s="214">
        <v>48101</v>
      </c>
      <c r="F63" s="215">
        <v>7000000</v>
      </c>
      <c r="G63" s="211"/>
      <c r="H63" s="208"/>
    </row>
    <row r="64" spans="1:8" ht="96">
      <c r="A64" s="268"/>
      <c r="B64" s="209"/>
      <c r="C64" s="212" t="s">
        <v>640</v>
      </c>
      <c r="D64" s="213" t="s">
        <v>641</v>
      </c>
      <c r="E64" s="214">
        <v>48201</v>
      </c>
      <c r="F64" s="215">
        <v>1176140</v>
      </c>
      <c r="G64" s="211"/>
      <c r="H64" s="208"/>
    </row>
    <row r="65" spans="1:8" ht="48">
      <c r="A65" s="268"/>
      <c r="B65" s="209"/>
      <c r="C65" s="212" t="s">
        <v>642</v>
      </c>
      <c r="D65" s="213" t="s">
        <v>643</v>
      </c>
      <c r="E65" s="214">
        <v>48101</v>
      </c>
      <c r="F65" s="215">
        <v>444889.64</v>
      </c>
      <c r="G65" s="211"/>
      <c r="H65" s="208"/>
    </row>
    <row r="66" spans="1:8" ht="84">
      <c r="A66" s="268"/>
      <c r="B66" s="209"/>
      <c r="C66" s="212" t="s">
        <v>644</v>
      </c>
      <c r="D66" s="213" t="s">
        <v>645</v>
      </c>
      <c r="E66" s="214">
        <v>48101</v>
      </c>
      <c r="F66" s="215">
        <v>3500000</v>
      </c>
      <c r="G66" s="211"/>
      <c r="H66" s="208"/>
    </row>
    <row r="67" spans="1:8" ht="96.75" thickBot="1">
      <c r="A67" s="379"/>
      <c r="B67" s="380"/>
      <c r="C67" s="381" t="s">
        <v>646</v>
      </c>
      <c r="D67" s="382" t="s">
        <v>647</v>
      </c>
      <c r="E67" s="383">
        <v>48101</v>
      </c>
      <c r="F67" s="242">
        <v>2100000</v>
      </c>
      <c r="G67" s="211"/>
      <c r="H67" s="208"/>
    </row>
    <row r="68" spans="1:8">
      <c r="A68" s="489" t="s">
        <v>371</v>
      </c>
      <c r="B68" s="489"/>
      <c r="C68" s="489"/>
      <c r="D68" s="489"/>
      <c r="E68" s="489"/>
      <c r="F68" s="489"/>
      <c r="G68" s="211"/>
      <c r="H68" s="208"/>
    </row>
    <row r="69" spans="1:8">
      <c r="A69" s="222"/>
      <c r="B69" s="222"/>
      <c r="C69" s="222"/>
      <c r="D69" s="223"/>
      <c r="E69" s="222"/>
      <c r="F69" s="222"/>
      <c r="G69" s="211"/>
      <c r="H69" s="208"/>
    </row>
    <row r="70" spans="1:8">
      <c r="A70" s="222"/>
      <c r="B70" s="222"/>
      <c r="C70" s="222"/>
      <c r="D70" s="223"/>
      <c r="E70" s="222"/>
      <c r="F70" s="222"/>
      <c r="G70" s="211"/>
      <c r="H70" s="208"/>
    </row>
    <row r="71" spans="1:8">
      <c r="A71" s="222"/>
      <c r="B71" s="222"/>
      <c r="C71" s="222"/>
      <c r="D71" s="223"/>
      <c r="E71" s="222"/>
      <c r="F71" s="222"/>
      <c r="G71" s="211"/>
      <c r="H71" s="208"/>
    </row>
    <row r="72" spans="1:8">
      <c r="A72" s="222"/>
      <c r="B72" s="222"/>
      <c r="C72" s="222"/>
      <c r="D72" s="223"/>
      <c r="E72" s="222"/>
      <c r="F72" s="222"/>
      <c r="G72" s="211"/>
      <c r="H72" s="208"/>
    </row>
    <row r="73" spans="1:8">
      <c r="A73" s="222"/>
      <c r="B73" s="222"/>
      <c r="C73" s="222"/>
      <c r="D73" s="223"/>
      <c r="E73" s="222"/>
      <c r="F73" s="222"/>
      <c r="G73" s="211"/>
      <c r="H73" s="208"/>
    </row>
    <row r="74" spans="1:8">
      <c r="A74" s="222"/>
      <c r="B74" s="222"/>
      <c r="C74" s="222"/>
      <c r="D74" s="223"/>
      <c r="E74" s="222"/>
      <c r="F74" s="222"/>
      <c r="G74" s="211"/>
      <c r="H74" s="208"/>
    </row>
    <row r="75" spans="1:8">
      <c r="A75" s="222"/>
      <c r="B75" s="222"/>
      <c r="C75" s="222"/>
      <c r="D75" s="223"/>
      <c r="E75" s="222"/>
      <c r="F75" s="222"/>
      <c r="G75" s="211"/>
      <c r="H75" s="224"/>
    </row>
    <row r="76" spans="1:8">
      <c r="A76" s="222"/>
      <c r="B76" s="222"/>
      <c r="C76" s="222"/>
      <c r="D76" s="223"/>
      <c r="E76" s="222"/>
      <c r="F76" s="222"/>
      <c r="G76" s="211"/>
      <c r="H76" s="224"/>
    </row>
    <row r="77" spans="1:8">
      <c r="A77" s="222"/>
      <c r="B77" s="222"/>
      <c r="C77" s="222"/>
      <c r="D77" s="223"/>
      <c r="E77" s="222"/>
      <c r="F77" s="222"/>
      <c r="G77" s="211"/>
      <c r="H77" s="224"/>
    </row>
    <row r="78" spans="1:8">
      <c r="A78" s="211"/>
      <c r="B78" s="211"/>
      <c r="C78" s="211"/>
      <c r="D78" s="293"/>
      <c r="E78" s="211"/>
      <c r="F78" s="211"/>
      <c r="G78" s="211"/>
      <c r="H78" s="224"/>
    </row>
    <row r="79" spans="1:8">
      <c r="A79" s="211"/>
      <c r="B79" s="211"/>
      <c r="C79" s="211"/>
      <c r="D79" s="293"/>
      <c r="E79" s="211"/>
      <c r="F79" s="211"/>
      <c r="G79" s="211"/>
      <c r="H79" s="224"/>
    </row>
    <row r="80" spans="1:8">
      <c r="A80" s="211"/>
      <c r="B80" s="211"/>
      <c r="C80" s="211"/>
      <c r="D80" s="293"/>
      <c r="E80" s="211"/>
      <c r="F80" s="211"/>
      <c r="G80" s="211"/>
      <c r="H80" s="224"/>
    </row>
    <row r="81" spans="1:8">
      <c r="A81" s="211"/>
      <c r="B81" s="211"/>
      <c r="C81" s="211"/>
      <c r="D81" s="293"/>
      <c r="E81" s="211"/>
      <c r="F81" s="211"/>
      <c r="G81" s="211"/>
      <c r="H81" s="224"/>
    </row>
    <row r="82" spans="1:8">
      <c r="A82" s="211"/>
      <c r="B82" s="211"/>
      <c r="C82" s="211"/>
      <c r="D82" s="293"/>
      <c r="E82" s="211"/>
      <c r="F82" s="211"/>
      <c r="G82" s="211"/>
      <c r="H82" s="224"/>
    </row>
    <row r="83" spans="1:8">
      <c r="A83" s="211"/>
      <c r="B83" s="211"/>
      <c r="C83" s="211"/>
      <c r="D83" s="293"/>
      <c r="E83" s="211"/>
      <c r="F83" s="211"/>
      <c r="G83" s="211"/>
      <c r="H83" s="224"/>
    </row>
    <row r="84" spans="1:8">
      <c r="A84" s="211"/>
      <c r="B84" s="211"/>
      <c r="C84" s="211"/>
      <c r="D84" s="293"/>
      <c r="E84" s="211"/>
      <c r="F84" s="211"/>
      <c r="G84" s="211"/>
      <c r="H84" s="224"/>
    </row>
    <row r="85" spans="1:8">
      <c r="A85" s="211"/>
      <c r="B85" s="211"/>
      <c r="C85" s="211"/>
      <c r="D85" s="293"/>
      <c r="E85" s="211"/>
      <c r="F85" s="211"/>
      <c r="G85" s="211"/>
      <c r="H85" s="224"/>
    </row>
    <row r="86" spans="1:8">
      <c r="A86" s="211"/>
      <c r="B86" s="211"/>
      <c r="C86" s="211"/>
      <c r="D86" s="293"/>
      <c r="E86" s="211"/>
      <c r="F86" s="211"/>
      <c r="G86" s="211"/>
      <c r="H86" s="224"/>
    </row>
    <row r="87" spans="1:8">
      <c r="A87" s="211"/>
      <c r="B87" s="211"/>
      <c r="C87" s="211"/>
      <c r="D87" s="293"/>
      <c r="E87" s="211"/>
      <c r="F87" s="211"/>
      <c r="G87" s="211"/>
      <c r="H87" s="224"/>
    </row>
    <row r="88" spans="1:8">
      <c r="A88" s="211"/>
      <c r="B88" s="211"/>
      <c r="C88" s="211"/>
      <c r="D88" s="293"/>
      <c r="E88" s="211"/>
      <c r="F88" s="211"/>
      <c r="G88" s="211"/>
      <c r="H88" s="224"/>
    </row>
    <row r="89" spans="1:8">
      <c r="A89" s="211"/>
      <c r="B89" s="211"/>
      <c r="C89" s="211"/>
      <c r="D89" s="293"/>
      <c r="E89" s="211"/>
      <c r="F89" s="211"/>
      <c r="G89" s="211"/>
      <c r="H89" s="224"/>
    </row>
    <row r="90" spans="1:8">
      <c r="A90" s="211"/>
      <c r="B90" s="211"/>
      <c r="C90" s="211"/>
      <c r="D90" s="293"/>
      <c r="E90" s="211"/>
      <c r="F90" s="211"/>
      <c r="G90" s="211"/>
      <c r="H90" s="224"/>
    </row>
    <row r="91" spans="1:8">
      <c r="A91" s="211"/>
      <c r="B91" s="211"/>
      <c r="C91" s="211"/>
      <c r="D91" s="293"/>
      <c r="E91" s="211"/>
      <c r="F91" s="211"/>
      <c r="G91" s="211"/>
      <c r="H91" s="224"/>
    </row>
    <row r="92" spans="1:8">
      <c r="A92" s="211"/>
      <c r="B92" s="211"/>
      <c r="C92" s="211"/>
      <c r="D92" s="293"/>
      <c r="E92" s="211"/>
      <c r="F92" s="211"/>
      <c r="G92" s="211"/>
      <c r="H92" s="224"/>
    </row>
    <row r="93" spans="1:8">
      <c r="A93" s="211"/>
      <c r="B93" s="211"/>
      <c r="C93" s="211"/>
      <c r="D93" s="293"/>
      <c r="E93" s="211"/>
      <c r="F93" s="211"/>
      <c r="G93" s="211"/>
      <c r="H93" s="224"/>
    </row>
    <row r="94" spans="1:8">
      <c r="A94" s="211"/>
      <c r="B94" s="211"/>
      <c r="C94" s="211"/>
      <c r="D94" s="293"/>
      <c r="E94" s="211"/>
      <c r="F94" s="211"/>
      <c r="G94" s="211"/>
      <c r="H94" s="224"/>
    </row>
    <row r="95" spans="1:8">
      <c r="A95" s="211"/>
      <c r="B95" s="211"/>
      <c r="C95" s="211"/>
      <c r="D95" s="293"/>
      <c r="E95" s="211"/>
      <c r="F95" s="211"/>
      <c r="G95" s="211"/>
      <c r="H95" s="224"/>
    </row>
    <row r="96" spans="1:8">
      <c r="A96" s="211"/>
      <c r="B96" s="211"/>
      <c r="C96" s="211"/>
      <c r="D96" s="293"/>
      <c r="E96" s="211"/>
      <c r="F96" s="211"/>
      <c r="G96" s="211"/>
      <c r="H96" s="224"/>
    </row>
    <row r="97" spans="1:8">
      <c r="A97" s="211"/>
      <c r="B97" s="211"/>
      <c r="C97" s="211"/>
      <c r="D97" s="293"/>
      <c r="E97" s="211"/>
      <c r="F97" s="211"/>
      <c r="G97" s="211"/>
      <c r="H97" s="224"/>
    </row>
    <row r="98" spans="1:8">
      <c r="A98" s="211"/>
      <c r="B98" s="211"/>
      <c r="C98" s="211"/>
      <c r="D98" s="293"/>
      <c r="E98" s="211"/>
      <c r="F98" s="211"/>
      <c r="G98" s="211"/>
      <c r="H98" s="224"/>
    </row>
    <row r="99" spans="1:8">
      <c r="A99" s="211"/>
      <c r="B99" s="211"/>
      <c r="C99" s="211"/>
      <c r="D99" s="293"/>
      <c r="E99" s="211"/>
      <c r="F99" s="211"/>
      <c r="G99" s="211"/>
      <c r="H99" s="224"/>
    </row>
    <row r="100" spans="1:8">
      <c r="A100" s="211"/>
      <c r="B100" s="211"/>
      <c r="C100" s="211"/>
      <c r="D100" s="293"/>
      <c r="E100" s="211"/>
      <c r="F100" s="211"/>
      <c r="G100" s="211"/>
      <c r="H100" s="224"/>
    </row>
    <row r="101" spans="1:8">
      <c r="A101" s="211"/>
      <c r="B101" s="211"/>
      <c r="C101" s="211"/>
      <c r="D101" s="293"/>
      <c r="E101" s="211"/>
      <c r="F101" s="211"/>
      <c r="G101" s="211"/>
      <c r="H101" s="224"/>
    </row>
    <row r="102" spans="1:8">
      <c r="A102" s="211"/>
      <c r="B102" s="211"/>
      <c r="C102" s="211"/>
      <c r="D102" s="293"/>
      <c r="E102" s="211"/>
      <c r="F102" s="211"/>
      <c r="G102" s="211"/>
      <c r="H102" s="224"/>
    </row>
    <row r="103" spans="1:8">
      <c r="A103" s="211"/>
      <c r="B103" s="211"/>
      <c r="C103" s="211"/>
      <c r="D103" s="293"/>
      <c r="E103" s="211"/>
      <c r="F103" s="211"/>
      <c r="G103" s="211"/>
      <c r="H103" s="224"/>
    </row>
    <row r="104" spans="1:8">
      <c r="A104" s="211"/>
      <c r="B104" s="211"/>
      <c r="C104" s="211"/>
      <c r="D104" s="293"/>
      <c r="E104" s="211"/>
      <c r="F104" s="211"/>
      <c r="G104" s="211"/>
      <c r="H104" s="224"/>
    </row>
    <row r="105" spans="1:8">
      <c r="A105" s="211"/>
      <c r="B105" s="211"/>
      <c r="C105" s="211"/>
      <c r="D105" s="293"/>
      <c r="E105" s="211"/>
      <c r="F105" s="211"/>
      <c r="G105" s="211"/>
      <c r="H105" s="224"/>
    </row>
    <row r="106" spans="1:8">
      <c r="A106" s="211"/>
      <c r="B106" s="211"/>
      <c r="C106" s="211"/>
      <c r="D106" s="293"/>
      <c r="E106" s="211"/>
      <c r="F106" s="211"/>
      <c r="G106" s="211"/>
      <c r="H106" s="224"/>
    </row>
    <row r="107" spans="1:8">
      <c r="A107" s="211"/>
      <c r="B107" s="211"/>
      <c r="C107" s="211"/>
      <c r="D107" s="293"/>
      <c r="E107" s="211"/>
      <c r="F107" s="211"/>
      <c r="G107" s="211"/>
      <c r="H107" s="224"/>
    </row>
    <row r="108" spans="1:8">
      <c r="A108" s="211"/>
      <c r="B108" s="211"/>
      <c r="C108" s="211"/>
      <c r="D108" s="293"/>
      <c r="E108" s="211"/>
      <c r="F108" s="211"/>
      <c r="G108" s="211"/>
      <c r="H108" s="224"/>
    </row>
    <row r="109" spans="1:8">
      <c r="A109" s="211"/>
      <c r="B109" s="211"/>
      <c r="C109" s="211"/>
      <c r="D109" s="293"/>
      <c r="E109" s="211"/>
      <c r="F109" s="211"/>
      <c r="G109" s="211"/>
      <c r="H109" s="224"/>
    </row>
    <row r="110" spans="1:8">
      <c r="A110" s="211"/>
      <c r="B110" s="211"/>
      <c r="C110" s="211"/>
      <c r="D110" s="293"/>
      <c r="E110" s="211"/>
      <c r="F110" s="211"/>
      <c r="G110" s="211"/>
      <c r="H110" s="224"/>
    </row>
    <row r="111" spans="1:8">
      <c r="A111" s="211"/>
      <c r="B111" s="211"/>
      <c r="C111" s="211"/>
      <c r="D111" s="293"/>
      <c r="E111" s="211"/>
      <c r="F111" s="211"/>
      <c r="G111" s="211"/>
      <c r="H111" s="224"/>
    </row>
    <row r="112" spans="1:8">
      <c r="A112" s="211"/>
      <c r="B112" s="211"/>
      <c r="C112" s="211"/>
      <c r="D112" s="293"/>
      <c r="E112" s="211"/>
      <c r="F112" s="211"/>
      <c r="G112" s="211"/>
      <c r="H112" s="224"/>
    </row>
    <row r="113" spans="1:8">
      <c r="A113" s="211"/>
      <c r="B113" s="211"/>
      <c r="C113" s="211"/>
      <c r="D113" s="293"/>
      <c r="E113" s="211"/>
      <c r="F113" s="211"/>
      <c r="G113" s="211"/>
      <c r="H113" s="224"/>
    </row>
    <row r="114" spans="1:8">
      <c r="A114" s="211"/>
      <c r="B114" s="211"/>
      <c r="C114" s="211"/>
      <c r="D114" s="293"/>
      <c r="E114" s="211"/>
      <c r="F114" s="211"/>
      <c r="G114" s="211"/>
      <c r="H114" s="224"/>
    </row>
    <row r="115" spans="1:8">
      <c r="A115" s="211"/>
      <c r="B115" s="211"/>
      <c r="C115" s="211"/>
      <c r="D115" s="293"/>
      <c r="E115" s="211"/>
      <c r="F115" s="211"/>
      <c r="G115" s="211"/>
      <c r="H115" s="224"/>
    </row>
    <row r="116" spans="1:8">
      <c r="A116" s="211"/>
      <c r="B116" s="211"/>
      <c r="C116" s="211"/>
      <c r="D116" s="293"/>
      <c r="E116" s="211"/>
      <c r="F116" s="211"/>
      <c r="G116" s="211"/>
      <c r="H116" s="224"/>
    </row>
    <row r="117" spans="1:8">
      <c r="A117" s="211"/>
      <c r="B117" s="211"/>
      <c r="C117" s="211"/>
      <c r="D117" s="293"/>
      <c r="E117" s="211"/>
      <c r="F117" s="211"/>
      <c r="G117" s="211"/>
      <c r="H117" s="224"/>
    </row>
    <row r="118" spans="1:8">
      <c r="A118" s="211"/>
      <c r="B118" s="211"/>
      <c r="C118" s="211"/>
      <c r="D118" s="293"/>
      <c r="E118" s="211"/>
      <c r="F118" s="211"/>
      <c r="G118" s="211"/>
      <c r="H118" s="224"/>
    </row>
    <row r="119" spans="1:8">
      <c r="A119" s="211"/>
      <c r="B119" s="211"/>
      <c r="C119" s="211"/>
      <c r="D119" s="293"/>
      <c r="E119" s="211"/>
      <c r="F119" s="211"/>
      <c r="G119" s="211"/>
      <c r="H119" s="224"/>
    </row>
    <row r="120" spans="1:8">
      <c r="A120" s="211"/>
      <c r="B120" s="211"/>
      <c r="C120" s="211"/>
      <c r="D120" s="293"/>
      <c r="E120" s="211"/>
      <c r="F120" s="211"/>
      <c r="G120" s="211"/>
      <c r="H120" s="224"/>
    </row>
    <row r="121" spans="1:8">
      <c r="A121" s="211"/>
      <c r="B121" s="211"/>
      <c r="C121" s="211"/>
      <c r="D121" s="293"/>
      <c r="E121" s="211"/>
      <c r="F121" s="211"/>
      <c r="G121" s="211"/>
      <c r="H121" s="224"/>
    </row>
    <row r="122" spans="1:8">
      <c r="A122" s="211"/>
      <c r="B122" s="211"/>
      <c r="C122" s="211"/>
      <c r="D122" s="293"/>
      <c r="E122" s="211"/>
      <c r="F122" s="211"/>
      <c r="G122" s="211"/>
      <c r="H122" s="224"/>
    </row>
    <row r="123" spans="1:8">
      <c r="A123" s="211"/>
      <c r="B123" s="211"/>
      <c r="C123" s="211"/>
      <c r="D123" s="293"/>
      <c r="E123" s="211"/>
      <c r="F123" s="211"/>
      <c r="G123" s="211"/>
      <c r="H123" s="224"/>
    </row>
    <row r="124" spans="1:8">
      <c r="A124" s="211"/>
      <c r="B124" s="211"/>
      <c r="C124" s="211"/>
      <c r="D124" s="293"/>
      <c r="E124" s="211"/>
      <c r="F124" s="211"/>
      <c r="G124" s="211"/>
      <c r="H124" s="224"/>
    </row>
    <row r="125" spans="1:8">
      <c r="A125" s="211"/>
      <c r="B125" s="211"/>
      <c r="C125" s="211"/>
      <c r="D125" s="293"/>
      <c r="E125" s="211"/>
      <c r="F125" s="211"/>
      <c r="G125" s="211"/>
      <c r="H125" s="224"/>
    </row>
    <row r="126" spans="1:8">
      <c r="A126" s="211"/>
      <c r="B126" s="211"/>
      <c r="C126" s="211"/>
      <c r="D126" s="293"/>
      <c r="E126" s="211"/>
      <c r="F126" s="211"/>
      <c r="G126" s="211"/>
      <c r="H126" s="224"/>
    </row>
    <row r="127" spans="1:8">
      <c r="A127" s="211"/>
      <c r="B127" s="211"/>
      <c r="C127" s="211"/>
      <c r="D127" s="293"/>
      <c r="E127" s="211"/>
      <c r="F127" s="211"/>
      <c r="G127" s="211"/>
      <c r="H127" s="224"/>
    </row>
    <row r="128" spans="1:8">
      <c r="A128" s="211"/>
      <c r="B128" s="211"/>
      <c r="C128" s="211"/>
      <c r="D128" s="293"/>
      <c r="E128" s="211"/>
      <c r="F128" s="211"/>
      <c r="G128" s="211"/>
      <c r="H128" s="224"/>
    </row>
    <row r="129" spans="1:8">
      <c r="A129" s="211"/>
      <c r="B129" s="211"/>
      <c r="C129" s="211"/>
      <c r="D129" s="293"/>
      <c r="E129" s="211"/>
      <c r="F129" s="211"/>
      <c r="G129" s="211"/>
      <c r="H129" s="224"/>
    </row>
    <row r="130" spans="1:8">
      <c r="A130" s="211"/>
      <c r="B130" s="211"/>
      <c r="C130" s="211"/>
      <c r="D130" s="293"/>
      <c r="E130" s="211"/>
      <c r="F130" s="211"/>
      <c r="G130" s="211"/>
      <c r="H130" s="224"/>
    </row>
    <row r="131" spans="1:8">
      <c r="A131" s="211"/>
      <c r="B131" s="211"/>
      <c r="C131" s="211"/>
      <c r="D131" s="293"/>
      <c r="E131" s="211"/>
      <c r="F131" s="211"/>
      <c r="G131" s="211"/>
      <c r="H131" s="224"/>
    </row>
    <row r="132" spans="1:8">
      <c r="A132" s="211"/>
      <c r="B132" s="211"/>
      <c r="C132" s="211"/>
      <c r="D132" s="293"/>
      <c r="E132" s="211"/>
      <c r="F132" s="211"/>
      <c r="G132" s="211"/>
      <c r="H132" s="224"/>
    </row>
    <row r="133" spans="1:8">
      <c r="A133" s="211"/>
      <c r="B133" s="211"/>
      <c r="C133" s="211"/>
      <c r="D133" s="293"/>
      <c r="E133" s="211"/>
      <c r="F133" s="211"/>
      <c r="G133" s="211"/>
      <c r="H133" s="224"/>
    </row>
    <row r="134" spans="1:8">
      <c r="A134" s="211"/>
      <c r="B134" s="211"/>
      <c r="C134" s="211"/>
      <c r="D134" s="293"/>
      <c r="E134" s="211"/>
      <c r="F134" s="211"/>
      <c r="G134" s="211"/>
      <c r="H134" s="224"/>
    </row>
    <row r="135" spans="1:8">
      <c r="A135" s="211"/>
      <c r="B135" s="211"/>
      <c r="C135" s="211"/>
      <c r="D135" s="293"/>
      <c r="E135" s="211"/>
      <c r="F135" s="211"/>
      <c r="G135" s="211"/>
      <c r="H135" s="224"/>
    </row>
    <row r="136" spans="1:8">
      <c r="A136" s="211"/>
      <c r="B136" s="211"/>
      <c r="C136" s="211"/>
      <c r="D136" s="293"/>
      <c r="E136" s="211"/>
      <c r="F136" s="211"/>
      <c r="G136" s="211"/>
      <c r="H136" s="224"/>
    </row>
    <row r="137" spans="1:8">
      <c r="A137" s="211"/>
      <c r="B137" s="211"/>
      <c r="C137" s="211"/>
      <c r="D137" s="293"/>
      <c r="E137" s="211"/>
      <c r="F137" s="211"/>
      <c r="G137" s="211"/>
      <c r="H137" s="224"/>
    </row>
    <row r="138" spans="1:8">
      <c r="A138" s="211"/>
      <c r="B138" s="211"/>
      <c r="C138" s="211"/>
      <c r="D138" s="293"/>
      <c r="E138" s="211"/>
      <c r="F138" s="211"/>
      <c r="G138" s="211"/>
      <c r="H138" s="224"/>
    </row>
    <row r="139" spans="1:8">
      <c r="A139" s="211"/>
      <c r="B139" s="211"/>
      <c r="C139" s="211"/>
      <c r="D139" s="293"/>
      <c r="E139" s="211"/>
      <c r="F139" s="211"/>
      <c r="G139" s="211"/>
      <c r="H139" s="224"/>
    </row>
    <row r="140" spans="1:8">
      <c r="A140" s="211"/>
      <c r="B140" s="211"/>
      <c r="C140" s="211"/>
      <c r="D140" s="293"/>
      <c r="E140" s="211"/>
      <c r="F140" s="211"/>
      <c r="G140" s="211"/>
      <c r="H140" s="224"/>
    </row>
    <row r="141" spans="1:8">
      <c r="A141" s="211"/>
      <c r="B141" s="211"/>
      <c r="C141" s="211"/>
      <c r="D141" s="293"/>
      <c r="E141" s="211"/>
      <c r="F141" s="211"/>
      <c r="G141" s="211"/>
      <c r="H141" s="224"/>
    </row>
    <row r="142" spans="1:8">
      <c r="A142" s="211"/>
      <c r="B142" s="211"/>
      <c r="C142" s="211"/>
      <c r="D142" s="293"/>
      <c r="E142" s="211"/>
      <c r="F142" s="211"/>
      <c r="G142" s="211"/>
      <c r="H142" s="224"/>
    </row>
    <row r="143" spans="1:8">
      <c r="A143" s="211"/>
      <c r="B143" s="211"/>
      <c r="C143" s="211"/>
      <c r="D143" s="293"/>
      <c r="E143" s="211"/>
      <c r="F143" s="211"/>
      <c r="G143" s="211"/>
      <c r="H143" s="224"/>
    </row>
    <row r="144" spans="1:8">
      <c r="A144" s="211"/>
      <c r="B144" s="211"/>
      <c r="C144" s="211"/>
      <c r="D144" s="293"/>
      <c r="E144" s="211"/>
      <c r="F144" s="211"/>
      <c r="G144" s="211"/>
      <c r="H144" s="224"/>
    </row>
    <row r="145" spans="1:8">
      <c r="A145" s="211"/>
      <c r="B145" s="211"/>
      <c r="C145" s="211"/>
      <c r="D145" s="293"/>
      <c r="E145" s="211"/>
      <c r="F145" s="211"/>
      <c r="G145" s="211"/>
      <c r="H145" s="224"/>
    </row>
    <row r="146" spans="1:8">
      <c r="A146" s="211"/>
      <c r="B146" s="211"/>
      <c r="C146" s="211"/>
      <c r="D146" s="293"/>
      <c r="E146" s="211"/>
      <c r="F146" s="211"/>
      <c r="G146" s="211"/>
      <c r="H146" s="224"/>
    </row>
    <row r="147" spans="1:8">
      <c r="A147" s="211"/>
      <c r="B147" s="211"/>
      <c r="C147" s="211"/>
      <c r="D147" s="293"/>
      <c r="E147" s="211"/>
      <c r="F147" s="211"/>
      <c r="G147" s="211"/>
      <c r="H147" s="224"/>
    </row>
    <row r="148" spans="1:8">
      <c r="A148" s="211"/>
      <c r="B148" s="211"/>
      <c r="C148" s="211"/>
      <c r="D148" s="293"/>
      <c r="E148" s="211"/>
      <c r="F148" s="211"/>
      <c r="G148" s="211"/>
      <c r="H148" s="224"/>
    </row>
    <row r="149" spans="1:8">
      <c r="A149" s="211"/>
      <c r="B149" s="211"/>
      <c r="C149" s="211"/>
      <c r="D149" s="293"/>
      <c r="E149" s="211"/>
      <c r="F149" s="211"/>
      <c r="G149" s="211"/>
      <c r="H149" s="224"/>
    </row>
    <row r="150" spans="1:8">
      <c r="A150" s="211"/>
      <c r="B150" s="211"/>
      <c r="C150" s="211"/>
      <c r="D150" s="293"/>
      <c r="E150" s="211"/>
      <c r="F150" s="211"/>
      <c r="G150" s="211"/>
      <c r="H150" s="224"/>
    </row>
    <row r="151" spans="1:8">
      <c r="A151" s="211"/>
      <c r="B151" s="211"/>
      <c r="C151" s="211"/>
      <c r="D151" s="293"/>
      <c r="E151" s="211"/>
      <c r="F151" s="211"/>
      <c r="G151" s="211"/>
      <c r="H151" s="224"/>
    </row>
    <row r="152" spans="1:8">
      <c r="A152" s="211"/>
      <c r="B152" s="211"/>
      <c r="C152" s="211"/>
      <c r="D152" s="293"/>
      <c r="E152" s="211"/>
      <c r="F152" s="211"/>
      <c r="G152" s="211"/>
      <c r="H152" s="224"/>
    </row>
    <row r="153" spans="1:8">
      <c r="A153" s="211"/>
      <c r="B153" s="211"/>
      <c r="C153" s="211"/>
      <c r="D153" s="293"/>
      <c r="E153" s="211"/>
      <c r="F153" s="211"/>
      <c r="G153" s="211"/>
      <c r="H153" s="224"/>
    </row>
    <row r="154" spans="1:8">
      <c r="A154" s="211"/>
      <c r="B154" s="211"/>
      <c r="C154" s="211"/>
      <c r="D154" s="293"/>
      <c r="E154" s="211"/>
      <c r="F154" s="211"/>
      <c r="G154" s="211"/>
      <c r="H154" s="224"/>
    </row>
    <row r="155" spans="1:8">
      <c r="A155" s="211"/>
      <c r="B155" s="211"/>
      <c r="C155" s="211"/>
      <c r="D155" s="293"/>
      <c r="E155" s="211"/>
      <c r="F155" s="211"/>
      <c r="G155" s="211"/>
      <c r="H155" s="224"/>
    </row>
    <row r="156" spans="1:8">
      <c r="A156" s="211"/>
      <c r="B156" s="211"/>
      <c r="C156" s="211"/>
      <c r="D156" s="293"/>
      <c r="E156" s="211"/>
      <c r="F156" s="211"/>
      <c r="G156" s="211"/>
      <c r="H156" s="224"/>
    </row>
    <row r="157" spans="1:8">
      <c r="A157" s="211"/>
      <c r="B157" s="211"/>
      <c r="C157" s="211"/>
      <c r="D157" s="293"/>
      <c r="E157" s="211"/>
      <c r="F157" s="211"/>
      <c r="G157" s="211"/>
      <c r="H157" s="224"/>
    </row>
    <row r="158" spans="1:8">
      <c r="A158" s="211"/>
      <c r="B158" s="211"/>
      <c r="C158" s="211"/>
      <c r="D158" s="293"/>
      <c r="E158" s="211"/>
      <c r="F158" s="211"/>
      <c r="G158" s="211"/>
      <c r="H158" s="224"/>
    </row>
    <row r="159" spans="1:8">
      <c r="A159" s="211"/>
      <c r="B159" s="211"/>
      <c r="C159" s="211"/>
      <c r="D159" s="293"/>
      <c r="E159" s="211"/>
      <c r="F159" s="211"/>
      <c r="G159" s="211"/>
      <c r="H159" s="224"/>
    </row>
    <row r="160" spans="1:8">
      <c r="A160" s="211"/>
      <c r="B160" s="211"/>
      <c r="C160" s="211"/>
      <c r="D160" s="293"/>
      <c r="E160" s="211"/>
      <c r="F160" s="211"/>
      <c r="G160" s="211"/>
      <c r="H160" s="224"/>
    </row>
    <row r="161" spans="1:8">
      <c r="A161" s="211"/>
      <c r="B161" s="211"/>
      <c r="C161" s="211"/>
      <c r="D161" s="293"/>
      <c r="E161" s="211"/>
      <c r="F161" s="211"/>
      <c r="G161" s="211"/>
      <c r="H161" s="224"/>
    </row>
    <row r="162" spans="1:8">
      <c r="A162" s="211"/>
      <c r="B162" s="211"/>
      <c r="C162" s="211"/>
      <c r="D162" s="293"/>
      <c r="E162" s="211"/>
      <c r="F162" s="211"/>
      <c r="G162" s="211"/>
      <c r="H162" s="224"/>
    </row>
    <row r="163" spans="1:8">
      <c r="A163" s="211"/>
      <c r="B163" s="211"/>
      <c r="C163" s="211"/>
      <c r="D163" s="293"/>
      <c r="E163" s="211"/>
      <c r="F163" s="211"/>
      <c r="G163" s="211"/>
      <c r="H163" s="224"/>
    </row>
    <row r="164" spans="1:8">
      <c r="A164" s="211"/>
      <c r="B164" s="211"/>
      <c r="C164" s="211"/>
      <c r="D164" s="293"/>
      <c r="E164" s="211"/>
      <c r="F164" s="211"/>
      <c r="G164" s="211"/>
      <c r="H164" s="224"/>
    </row>
    <row r="165" spans="1:8">
      <c r="A165" s="211"/>
      <c r="B165" s="211"/>
      <c r="C165" s="211"/>
      <c r="D165" s="293"/>
      <c r="E165" s="211"/>
      <c r="F165" s="211"/>
      <c r="G165" s="211"/>
      <c r="H165" s="224"/>
    </row>
    <row r="166" spans="1:8">
      <c r="A166" s="211"/>
      <c r="B166" s="211"/>
      <c r="C166" s="211"/>
      <c r="D166" s="293"/>
      <c r="E166" s="211"/>
      <c r="F166" s="211"/>
      <c r="G166" s="211"/>
      <c r="H166" s="224"/>
    </row>
    <row r="167" spans="1:8">
      <c r="A167" s="211"/>
      <c r="B167" s="211"/>
      <c r="C167" s="211"/>
      <c r="D167" s="293"/>
      <c r="E167" s="211"/>
      <c r="F167" s="211"/>
      <c r="G167" s="211"/>
      <c r="H167" s="224"/>
    </row>
    <row r="168" spans="1:8">
      <c r="A168" s="211"/>
      <c r="B168" s="211"/>
      <c r="C168" s="211"/>
      <c r="D168" s="293"/>
      <c r="E168" s="211"/>
      <c r="F168" s="211"/>
      <c r="G168" s="211"/>
      <c r="H168" s="224"/>
    </row>
    <row r="169" spans="1:8">
      <c r="A169" s="211"/>
      <c r="B169" s="211"/>
      <c r="C169" s="211"/>
      <c r="D169" s="293"/>
      <c r="E169" s="211"/>
      <c r="F169" s="211"/>
      <c r="G169" s="211"/>
      <c r="H169" s="224"/>
    </row>
    <row r="170" spans="1:8">
      <c r="A170" s="211"/>
      <c r="B170" s="211"/>
      <c r="C170" s="211"/>
      <c r="D170" s="293"/>
      <c r="E170" s="211"/>
      <c r="F170" s="211"/>
      <c r="G170" s="211"/>
      <c r="H170" s="224"/>
    </row>
    <row r="171" spans="1:8">
      <c r="A171" s="211"/>
      <c r="B171" s="211"/>
      <c r="C171" s="211"/>
      <c r="D171" s="293"/>
      <c r="E171" s="211"/>
      <c r="F171" s="211"/>
      <c r="G171" s="211"/>
      <c r="H171" s="224"/>
    </row>
    <row r="172" spans="1:8">
      <c r="A172" s="211"/>
      <c r="B172" s="211"/>
      <c r="C172" s="211"/>
      <c r="D172" s="293"/>
      <c r="E172" s="211"/>
      <c r="F172" s="211"/>
      <c r="G172" s="211"/>
      <c r="H172" s="224"/>
    </row>
    <row r="173" spans="1:8">
      <c r="A173" s="211"/>
      <c r="B173" s="211"/>
      <c r="C173" s="211"/>
      <c r="D173" s="293"/>
      <c r="E173" s="211"/>
      <c r="F173" s="211"/>
      <c r="G173" s="211"/>
      <c r="H173" s="224"/>
    </row>
    <row r="174" spans="1:8">
      <c r="A174" s="211"/>
      <c r="B174" s="211"/>
      <c r="C174" s="211"/>
      <c r="D174" s="293"/>
      <c r="E174" s="211"/>
      <c r="F174" s="211"/>
      <c r="G174" s="211"/>
      <c r="H174" s="224"/>
    </row>
    <row r="175" spans="1:8">
      <c r="A175" s="211"/>
      <c r="B175" s="211"/>
      <c r="C175" s="211"/>
      <c r="D175" s="293"/>
      <c r="E175" s="211"/>
      <c r="F175" s="211"/>
      <c r="G175" s="211"/>
      <c r="H175" s="224"/>
    </row>
    <row r="176" spans="1:8">
      <c r="A176" s="211"/>
      <c r="B176" s="211"/>
      <c r="C176" s="211"/>
      <c r="D176" s="293"/>
      <c r="E176" s="211"/>
      <c r="F176" s="211"/>
      <c r="G176" s="211"/>
      <c r="H176" s="224"/>
    </row>
    <row r="177" spans="1:8">
      <c r="A177" s="211"/>
      <c r="B177" s="211"/>
      <c r="C177" s="211"/>
      <c r="D177" s="293"/>
      <c r="E177" s="211"/>
      <c r="F177" s="211"/>
      <c r="G177" s="211"/>
      <c r="H177" s="224"/>
    </row>
    <row r="178" spans="1:8">
      <c r="A178" s="211"/>
      <c r="B178" s="211"/>
      <c r="C178" s="211"/>
      <c r="D178" s="293"/>
      <c r="E178" s="211"/>
      <c r="F178" s="211"/>
      <c r="G178" s="211"/>
      <c r="H178" s="224"/>
    </row>
    <row r="179" spans="1:8">
      <c r="A179" s="211"/>
      <c r="B179" s="211"/>
      <c r="C179" s="211"/>
      <c r="D179" s="293"/>
      <c r="E179" s="211"/>
      <c r="F179" s="211"/>
      <c r="G179" s="211"/>
      <c r="H179" s="224"/>
    </row>
    <row r="180" spans="1:8">
      <c r="A180" s="211"/>
      <c r="B180" s="211"/>
      <c r="C180" s="211"/>
      <c r="D180" s="293"/>
      <c r="E180" s="211"/>
      <c r="F180" s="211"/>
      <c r="G180" s="211"/>
      <c r="H180" s="224"/>
    </row>
    <row r="181" spans="1:8">
      <c r="A181" s="211"/>
      <c r="B181" s="211"/>
      <c r="C181" s="211"/>
      <c r="D181" s="293"/>
      <c r="E181" s="211"/>
      <c r="F181" s="211"/>
      <c r="G181" s="211"/>
      <c r="H181" s="224"/>
    </row>
    <row r="182" spans="1:8">
      <c r="A182" s="211"/>
      <c r="B182" s="211"/>
      <c r="C182" s="211"/>
      <c r="D182" s="293"/>
      <c r="E182" s="211"/>
      <c r="F182" s="211"/>
      <c r="G182" s="211"/>
      <c r="H182" s="224"/>
    </row>
    <row r="183" spans="1:8">
      <c r="A183" s="211"/>
      <c r="B183" s="211"/>
      <c r="C183" s="211"/>
      <c r="D183" s="293"/>
      <c r="E183" s="211"/>
      <c r="F183" s="211"/>
      <c r="G183" s="211"/>
      <c r="H183" s="224"/>
    </row>
    <row r="184" spans="1:8">
      <c r="A184" s="211"/>
      <c r="B184" s="211"/>
      <c r="C184" s="211"/>
      <c r="D184" s="293"/>
      <c r="E184" s="211"/>
      <c r="F184" s="211"/>
      <c r="G184" s="211"/>
      <c r="H184" s="224"/>
    </row>
    <row r="185" spans="1:8">
      <c r="A185" s="211"/>
      <c r="B185" s="211"/>
      <c r="C185" s="211"/>
      <c r="D185" s="293"/>
      <c r="E185" s="211"/>
      <c r="F185" s="211"/>
      <c r="G185" s="211"/>
      <c r="H185" s="224"/>
    </row>
    <row r="186" spans="1:8">
      <c r="A186" s="211"/>
      <c r="B186" s="211"/>
      <c r="C186" s="211"/>
      <c r="D186" s="293"/>
      <c r="E186" s="211"/>
      <c r="F186" s="211"/>
      <c r="G186" s="211"/>
      <c r="H186" s="224"/>
    </row>
    <row r="187" spans="1:8">
      <c r="A187" s="211"/>
      <c r="B187" s="211"/>
      <c r="C187" s="211"/>
      <c r="D187" s="293"/>
      <c r="E187" s="211"/>
      <c r="F187" s="211"/>
      <c r="G187" s="211"/>
      <c r="H187" s="224"/>
    </row>
    <row r="188" spans="1:8">
      <c r="A188" s="211"/>
      <c r="B188" s="211"/>
      <c r="C188" s="211"/>
      <c r="D188" s="293"/>
      <c r="E188" s="211"/>
      <c r="F188" s="211"/>
      <c r="G188" s="211"/>
      <c r="H188" s="224"/>
    </row>
    <row r="189" spans="1:8">
      <c r="A189" s="211"/>
      <c r="B189" s="211"/>
      <c r="C189" s="211"/>
      <c r="D189" s="293"/>
      <c r="E189" s="211"/>
      <c r="F189" s="211"/>
      <c r="G189" s="211"/>
      <c r="H189" s="224"/>
    </row>
    <row r="190" spans="1:8">
      <c r="A190" s="211"/>
      <c r="B190" s="211"/>
      <c r="C190" s="211"/>
      <c r="D190" s="293"/>
      <c r="E190" s="211"/>
      <c r="F190" s="211"/>
      <c r="G190" s="211"/>
      <c r="H190" s="224"/>
    </row>
    <row r="191" spans="1:8">
      <c r="A191" s="211"/>
      <c r="B191" s="211"/>
      <c r="C191" s="211"/>
      <c r="D191" s="293"/>
      <c r="E191" s="211"/>
      <c r="F191" s="211"/>
      <c r="G191" s="211"/>
      <c r="H191" s="224"/>
    </row>
    <row r="192" spans="1:8">
      <c r="A192" s="211"/>
      <c r="B192" s="211"/>
      <c r="C192" s="211"/>
      <c r="D192" s="293"/>
      <c r="E192" s="211"/>
      <c r="F192" s="211"/>
      <c r="G192" s="211"/>
      <c r="H192" s="224"/>
    </row>
    <row r="193" spans="1:8">
      <c r="A193" s="211"/>
      <c r="B193" s="211"/>
      <c r="C193" s="211"/>
      <c r="D193" s="293"/>
      <c r="E193" s="211"/>
      <c r="F193" s="211"/>
      <c r="G193" s="211"/>
      <c r="H193" s="224"/>
    </row>
    <row r="194" spans="1:8">
      <c r="A194" s="211"/>
      <c r="B194" s="211"/>
      <c r="C194" s="211"/>
      <c r="D194" s="293"/>
      <c r="E194" s="211"/>
      <c r="F194" s="211"/>
      <c r="G194" s="211"/>
      <c r="H194" s="224"/>
    </row>
    <row r="195" spans="1:8">
      <c r="A195" s="211"/>
      <c r="B195" s="211"/>
      <c r="C195" s="211"/>
      <c r="D195" s="293"/>
      <c r="E195" s="211"/>
      <c r="F195" s="211"/>
      <c r="G195" s="211"/>
      <c r="H195" s="224"/>
    </row>
    <row r="196" spans="1:8">
      <c r="A196" s="211"/>
      <c r="B196" s="211"/>
      <c r="C196" s="211"/>
      <c r="D196" s="293"/>
      <c r="E196" s="211"/>
      <c r="F196" s="211"/>
      <c r="G196" s="211"/>
      <c r="H196" s="224"/>
    </row>
    <row r="197" spans="1:8">
      <c r="A197" s="211"/>
      <c r="B197" s="211"/>
      <c r="C197" s="211"/>
      <c r="D197" s="293"/>
      <c r="E197" s="211"/>
      <c r="F197" s="211"/>
      <c r="G197" s="211"/>
      <c r="H197" s="224"/>
    </row>
    <row r="198" spans="1:8">
      <c r="A198" s="211"/>
      <c r="B198" s="211"/>
      <c r="C198" s="211"/>
      <c r="D198" s="293"/>
      <c r="E198" s="211"/>
      <c r="F198" s="211"/>
      <c r="G198" s="211"/>
      <c r="H198" s="224"/>
    </row>
    <row r="199" spans="1:8">
      <c r="A199" s="211"/>
      <c r="B199" s="211"/>
      <c r="C199" s="211"/>
      <c r="D199" s="293"/>
      <c r="E199" s="211"/>
      <c r="F199" s="211"/>
      <c r="G199" s="211"/>
      <c r="H199" s="224"/>
    </row>
    <row r="200" spans="1:8">
      <c r="A200" s="211"/>
      <c r="B200" s="211"/>
      <c r="C200" s="211"/>
      <c r="D200" s="293"/>
      <c r="E200" s="211"/>
      <c r="F200" s="211"/>
      <c r="G200" s="211"/>
      <c r="H200" s="224"/>
    </row>
    <row r="201" spans="1:8">
      <c r="A201" s="211"/>
      <c r="B201" s="211"/>
      <c r="C201" s="211"/>
      <c r="D201" s="293"/>
      <c r="E201" s="211"/>
      <c r="F201" s="211"/>
      <c r="G201" s="211"/>
      <c r="H201" s="224"/>
    </row>
    <row r="202" spans="1:8">
      <c r="A202" s="211"/>
      <c r="B202" s="211"/>
      <c r="C202" s="211"/>
      <c r="D202" s="293"/>
      <c r="E202" s="211"/>
      <c r="F202" s="211"/>
      <c r="G202" s="211"/>
      <c r="H202" s="224"/>
    </row>
    <row r="203" spans="1:8">
      <c r="A203" s="211"/>
      <c r="B203" s="211"/>
      <c r="C203" s="211"/>
      <c r="D203" s="293"/>
      <c r="E203" s="211"/>
      <c r="F203" s="211"/>
      <c r="G203" s="211"/>
      <c r="H203" s="224"/>
    </row>
    <row r="204" spans="1:8">
      <c r="A204" s="211"/>
      <c r="B204" s="211"/>
      <c r="C204" s="211"/>
      <c r="D204" s="293"/>
      <c r="E204" s="211"/>
      <c r="F204" s="211"/>
      <c r="G204" s="211"/>
      <c r="H204" s="224"/>
    </row>
    <row r="205" spans="1:8">
      <c r="A205" s="211"/>
      <c r="B205" s="211"/>
      <c r="C205" s="211"/>
      <c r="D205" s="293"/>
      <c r="E205" s="211"/>
      <c r="F205" s="211"/>
      <c r="G205" s="211"/>
      <c r="H205" s="224"/>
    </row>
    <row r="206" spans="1:8">
      <c r="A206" s="211"/>
      <c r="B206" s="211"/>
      <c r="C206" s="211"/>
      <c r="D206" s="293"/>
      <c r="E206" s="211"/>
      <c r="F206" s="211"/>
      <c r="G206" s="211"/>
      <c r="H206" s="224"/>
    </row>
    <row r="207" spans="1:8">
      <c r="A207" s="211"/>
      <c r="B207" s="211"/>
      <c r="C207" s="211"/>
      <c r="D207" s="293"/>
      <c r="E207" s="211"/>
      <c r="F207" s="211"/>
      <c r="G207" s="211"/>
      <c r="H207" s="224"/>
    </row>
    <row r="208" spans="1:8">
      <c r="A208" s="211"/>
      <c r="B208" s="211"/>
      <c r="C208" s="211"/>
      <c r="D208" s="293"/>
      <c r="E208" s="211"/>
      <c r="F208" s="211"/>
      <c r="G208" s="211"/>
      <c r="H208" s="224"/>
    </row>
    <row r="209" spans="1:8">
      <c r="A209" s="211"/>
      <c r="B209" s="211"/>
      <c r="C209" s="211"/>
      <c r="D209" s="293"/>
      <c r="E209" s="211"/>
      <c r="F209" s="211"/>
      <c r="G209" s="211"/>
      <c r="H209" s="224"/>
    </row>
    <row r="210" spans="1:8">
      <c r="A210" s="211"/>
      <c r="B210" s="211"/>
      <c r="C210" s="211"/>
      <c r="D210" s="293"/>
      <c r="E210" s="211"/>
      <c r="F210" s="211"/>
      <c r="G210" s="211"/>
      <c r="H210" s="224"/>
    </row>
    <row r="211" spans="1:8">
      <c r="A211" s="211"/>
      <c r="B211" s="211"/>
      <c r="C211" s="211"/>
      <c r="D211" s="293"/>
      <c r="E211" s="211"/>
      <c r="F211" s="211"/>
      <c r="G211" s="211"/>
      <c r="H211" s="224"/>
    </row>
    <row r="212" spans="1:8">
      <c r="A212" s="211"/>
      <c r="B212" s="211"/>
      <c r="C212" s="211"/>
      <c r="D212" s="293"/>
      <c r="E212" s="211"/>
      <c r="F212" s="211"/>
      <c r="G212" s="211"/>
      <c r="H212" s="224"/>
    </row>
    <row r="213" spans="1:8">
      <c r="A213" s="211"/>
      <c r="B213" s="211"/>
      <c r="C213" s="211"/>
      <c r="D213" s="293"/>
      <c r="E213" s="211"/>
      <c r="F213" s="211"/>
      <c r="G213" s="211"/>
      <c r="H213" s="224"/>
    </row>
    <row r="214" spans="1:8">
      <c r="A214" s="211"/>
      <c r="B214" s="211"/>
      <c r="C214" s="211"/>
      <c r="D214" s="293"/>
      <c r="E214" s="211"/>
      <c r="F214" s="211"/>
      <c r="G214" s="211"/>
      <c r="H214" s="224"/>
    </row>
    <row r="215" spans="1:8">
      <c r="A215" s="211"/>
      <c r="B215" s="211"/>
      <c r="C215" s="211"/>
      <c r="D215" s="293"/>
      <c r="E215" s="211"/>
      <c r="F215" s="211"/>
      <c r="G215" s="211"/>
      <c r="H215" s="224"/>
    </row>
    <row r="216" spans="1:8">
      <c r="A216" s="211"/>
      <c r="B216" s="211"/>
      <c r="C216" s="211"/>
      <c r="D216" s="293"/>
      <c r="E216" s="211"/>
      <c r="F216" s="211"/>
      <c r="G216" s="211"/>
      <c r="H216" s="224"/>
    </row>
    <row r="217" spans="1:8">
      <c r="A217" s="211"/>
      <c r="B217" s="211"/>
      <c r="C217" s="211"/>
      <c r="D217" s="293"/>
      <c r="E217" s="211"/>
      <c r="F217" s="211"/>
      <c r="G217" s="211"/>
      <c r="H217" s="224"/>
    </row>
    <row r="218" spans="1:8">
      <c r="A218" s="211"/>
      <c r="B218" s="211"/>
      <c r="C218" s="211"/>
      <c r="D218" s="293"/>
      <c r="E218" s="211"/>
      <c r="F218" s="211"/>
      <c r="G218" s="211"/>
      <c r="H218" s="224"/>
    </row>
    <row r="219" spans="1:8">
      <c r="A219" s="211"/>
      <c r="B219" s="211"/>
      <c r="C219" s="211"/>
      <c r="D219" s="293"/>
      <c r="E219" s="211"/>
      <c r="F219" s="211"/>
      <c r="G219" s="211"/>
      <c r="H219" s="224"/>
    </row>
    <row r="220" spans="1:8">
      <c r="A220" s="211"/>
      <c r="B220" s="211"/>
      <c r="C220" s="211"/>
      <c r="D220" s="293"/>
      <c r="E220" s="211"/>
      <c r="F220" s="211"/>
      <c r="G220" s="211"/>
      <c r="H220" s="224"/>
    </row>
    <row r="221" spans="1:8">
      <c r="A221" s="211"/>
      <c r="B221" s="211"/>
      <c r="C221" s="211"/>
      <c r="D221" s="293"/>
      <c r="E221" s="211"/>
      <c r="F221" s="211"/>
      <c r="G221" s="211"/>
      <c r="H221" s="224"/>
    </row>
    <row r="222" spans="1:8">
      <c r="A222" s="211"/>
      <c r="B222" s="211"/>
      <c r="C222" s="211"/>
      <c r="D222" s="293"/>
      <c r="E222" s="211"/>
      <c r="F222" s="211"/>
      <c r="G222" s="211"/>
      <c r="H222" s="224"/>
    </row>
    <row r="223" spans="1:8">
      <c r="A223" s="211"/>
      <c r="B223" s="211"/>
      <c r="C223" s="211"/>
      <c r="D223" s="293"/>
      <c r="E223" s="211"/>
      <c r="F223" s="211"/>
      <c r="G223" s="211"/>
      <c r="H223" s="224"/>
    </row>
    <row r="224" spans="1:8">
      <c r="A224" s="211"/>
      <c r="B224" s="211"/>
      <c r="C224" s="211"/>
      <c r="D224" s="293"/>
      <c r="E224" s="211"/>
      <c r="F224" s="211"/>
      <c r="G224" s="211"/>
      <c r="H224" s="224"/>
    </row>
    <row r="225" spans="1:8">
      <c r="A225" s="211"/>
      <c r="B225" s="211"/>
      <c r="C225" s="211"/>
      <c r="D225" s="293"/>
      <c r="E225" s="211"/>
      <c r="F225" s="211"/>
      <c r="G225" s="211"/>
      <c r="H225" s="224"/>
    </row>
    <row r="226" spans="1:8">
      <c r="A226" s="211"/>
      <c r="B226" s="211"/>
      <c r="C226" s="211"/>
      <c r="D226" s="293"/>
      <c r="E226" s="211"/>
      <c r="F226" s="211"/>
      <c r="G226" s="211"/>
      <c r="H226" s="224"/>
    </row>
    <row r="227" spans="1:8">
      <c r="A227" s="211"/>
      <c r="B227" s="211"/>
      <c r="C227" s="211"/>
      <c r="D227" s="293"/>
      <c r="E227" s="211"/>
      <c r="F227" s="211"/>
      <c r="G227" s="211"/>
      <c r="H227" s="224"/>
    </row>
    <row r="228" spans="1:8">
      <c r="A228" s="211"/>
      <c r="B228" s="211"/>
      <c r="C228" s="211"/>
      <c r="D228" s="293"/>
      <c r="E228" s="211"/>
      <c r="F228" s="211"/>
      <c r="G228" s="211"/>
      <c r="H228" s="224"/>
    </row>
    <row r="229" spans="1:8">
      <c r="A229" s="211"/>
      <c r="B229" s="211"/>
      <c r="C229" s="211"/>
      <c r="D229" s="293"/>
      <c r="E229" s="211"/>
      <c r="F229" s="211"/>
      <c r="G229" s="211"/>
      <c r="H229" s="224"/>
    </row>
    <row r="230" spans="1:8">
      <c r="A230" s="211"/>
      <c r="B230" s="211"/>
      <c r="C230" s="211"/>
      <c r="D230" s="293"/>
      <c r="E230" s="211"/>
      <c r="F230" s="211"/>
      <c r="G230" s="211"/>
      <c r="H230" s="224"/>
    </row>
    <row r="231" spans="1:8">
      <c r="A231" s="211"/>
      <c r="B231" s="211"/>
      <c r="C231" s="211"/>
      <c r="D231" s="293"/>
      <c r="E231" s="211"/>
      <c r="F231" s="211"/>
      <c r="G231" s="211"/>
      <c r="H231" s="224"/>
    </row>
    <row r="232" spans="1:8">
      <c r="A232" s="211"/>
      <c r="B232" s="211"/>
      <c r="C232" s="211"/>
      <c r="D232" s="293"/>
      <c r="E232" s="211"/>
      <c r="F232" s="211"/>
      <c r="G232" s="211"/>
      <c r="H232" s="224"/>
    </row>
    <row r="233" spans="1:8">
      <c r="A233" s="211"/>
      <c r="B233" s="211"/>
      <c r="C233" s="211"/>
      <c r="D233" s="293"/>
      <c r="E233" s="211"/>
      <c r="F233" s="211"/>
      <c r="G233" s="211"/>
      <c r="H233" s="224"/>
    </row>
    <row r="234" spans="1:8">
      <c r="A234" s="211"/>
      <c r="B234" s="211"/>
      <c r="C234" s="211"/>
      <c r="D234" s="293"/>
      <c r="E234" s="211"/>
      <c r="F234" s="211"/>
      <c r="G234" s="211"/>
      <c r="H234" s="224"/>
    </row>
    <row r="235" spans="1:8">
      <c r="A235" s="211"/>
      <c r="B235" s="211"/>
      <c r="C235" s="211"/>
      <c r="D235" s="293"/>
      <c r="E235" s="211"/>
      <c r="F235" s="211"/>
      <c r="G235" s="211"/>
      <c r="H235" s="224"/>
    </row>
    <row r="236" spans="1:8">
      <c r="A236" s="211"/>
      <c r="B236" s="211"/>
      <c r="C236" s="211"/>
      <c r="D236" s="293"/>
      <c r="E236" s="211"/>
      <c r="F236" s="211"/>
      <c r="G236" s="211"/>
      <c r="H236" s="224"/>
    </row>
    <row r="237" spans="1:8">
      <c r="A237" s="211"/>
      <c r="B237" s="211"/>
      <c r="C237" s="211"/>
      <c r="D237" s="293"/>
      <c r="E237" s="211"/>
      <c r="F237" s="211"/>
      <c r="G237" s="211"/>
      <c r="H237" s="224"/>
    </row>
    <row r="238" spans="1:8">
      <c r="A238" s="211"/>
      <c r="B238" s="211"/>
      <c r="C238" s="211"/>
      <c r="D238" s="293"/>
      <c r="E238" s="211"/>
      <c r="F238" s="211"/>
      <c r="G238" s="211"/>
      <c r="H238" s="224"/>
    </row>
    <row r="239" spans="1:8">
      <c r="A239" s="211"/>
      <c r="B239" s="211"/>
      <c r="C239" s="211"/>
      <c r="D239" s="293"/>
      <c r="E239" s="211"/>
      <c r="F239" s="211"/>
      <c r="G239" s="211"/>
      <c r="H239" s="224"/>
    </row>
    <row r="240" spans="1:8">
      <c r="A240" s="224"/>
      <c r="B240" s="224"/>
      <c r="C240" s="224"/>
      <c r="D240" s="225"/>
      <c r="E240" s="224"/>
      <c r="F240" s="224"/>
      <c r="G240" s="224"/>
      <c r="H240" s="224"/>
    </row>
    <row r="241" spans="1:8">
      <c r="A241" s="224"/>
      <c r="B241" s="224"/>
      <c r="C241" s="224"/>
      <c r="D241" s="225"/>
      <c r="E241" s="224"/>
      <c r="F241" s="224"/>
      <c r="G241" s="224"/>
      <c r="H241" s="224"/>
    </row>
    <row r="242" spans="1:8">
      <c r="A242" s="224"/>
      <c r="B242" s="224"/>
      <c r="C242" s="224"/>
      <c r="D242" s="225"/>
      <c r="E242" s="224"/>
      <c r="F242" s="224"/>
      <c r="G242" s="224"/>
      <c r="H242" s="224"/>
    </row>
    <row r="243" spans="1:8">
      <c r="A243" s="224"/>
      <c r="B243" s="224"/>
      <c r="C243" s="224"/>
      <c r="D243" s="225"/>
      <c r="E243" s="224"/>
      <c r="F243" s="224"/>
      <c r="G243" s="224"/>
      <c r="H243" s="224"/>
    </row>
    <row r="244" spans="1:8">
      <c r="A244" s="224"/>
      <c r="B244" s="224"/>
      <c r="C244" s="224"/>
      <c r="D244" s="225"/>
      <c r="E244" s="224"/>
      <c r="F244" s="224"/>
      <c r="G244" s="224"/>
      <c r="H244" s="224"/>
    </row>
    <row r="245" spans="1:8">
      <c r="A245" s="224"/>
      <c r="B245" s="224"/>
      <c r="C245" s="224"/>
      <c r="D245" s="225"/>
      <c r="E245" s="224"/>
      <c r="F245" s="224"/>
      <c r="G245" s="224"/>
      <c r="H245" s="224"/>
    </row>
    <row r="246" spans="1:8">
      <c r="A246" s="224"/>
      <c r="B246" s="224"/>
      <c r="C246" s="224"/>
      <c r="D246" s="225"/>
      <c r="E246" s="224"/>
      <c r="F246" s="224"/>
      <c r="G246" s="224"/>
      <c r="H246" s="224"/>
    </row>
    <row r="247" spans="1:8">
      <c r="A247" s="224"/>
      <c r="B247" s="224"/>
      <c r="C247" s="224"/>
      <c r="D247" s="225"/>
      <c r="E247" s="224"/>
      <c r="F247" s="224"/>
      <c r="G247" s="224"/>
      <c r="H247" s="224"/>
    </row>
    <row r="248" spans="1:8">
      <c r="A248" s="224"/>
      <c r="B248" s="224"/>
      <c r="C248" s="224"/>
      <c r="D248" s="225"/>
      <c r="E248" s="224"/>
      <c r="F248" s="224"/>
      <c r="G248" s="224"/>
      <c r="H248" s="224"/>
    </row>
    <row r="249" spans="1:8">
      <c r="A249" s="224"/>
      <c r="B249" s="224"/>
      <c r="C249" s="224"/>
      <c r="D249" s="225"/>
      <c r="E249" s="224"/>
      <c r="F249" s="224"/>
      <c r="G249" s="224"/>
      <c r="H249" s="224"/>
    </row>
    <row r="250" spans="1:8">
      <c r="A250" s="224"/>
      <c r="B250" s="224"/>
      <c r="C250" s="224"/>
      <c r="D250" s="225"/>
      <c r="E250" s="224"/>
      <c r="F250" s="224"/>
      <c r="G250" s="224"/>
      <c r="H250" s="224"/>
    </row>
    <row r="251" spans="1:8">
      <c r="A251" s="224"/>
      <c r="B251" s="224"/>
      <c r="C251" s="224"/>
      <c r="D251" s="225"/>
      <c r="E251" s="224"/>
      <c r="F251" s="224"/>
      <c r="G251" s="224"/>
      <c r="H251" s="224"/>
    </row>
    <row r="252" spans="1:8">
      <c r="A252" s="224"/>
      <c r="B252" s="224"/>
      <c r="C252" s="224"/>
      <c r="D252" s="225"/>
      <c r="E252" s="224"/>
      <c r="F252" s="224"/>
      <c r="G252" s="224"/>
      <c r="H252" s="224"/>
    </row>
    <row r="253" spans="1:8">
      <c r="A253" s="224"/>
      <c r="B253" s="224"/>
      <c r="C253" s="224"/>
      <c r="D253" s="225"/>
      <c r="E253" s="224"/>
      <c r="F253" s="224"/>
      <c r="G253" s="224"/>
      <c r="H253" s="224"/>
    </row>
    <row r="254" spans="1:8">
      <c r="A254" s="224"/>
      <c r="B254" s="224"/>
      <c r="C254" s="224"/>
      <c r="D254" s="225"/>
      <c r="E254" s="224"/>
      <c r="F254" s="224"/>
      <c r="G254" s="224"/>
      <c r="H254" s="224"/>
    </row>
    <row r="255" spans="1:8">
      <c r="A255" s="224"/>
      <c r="B255" s="224"/>
      <c r="C255" s="224"/>
      <c r="D255" s="225"/>
      <c r="E255" s="224"/>
      <c r="F255" s="224"/>
      <c r="G255" s="224"/>
      <c r="H255" s="224"/>
    </row>
    <row r="256" spans="1:8">
      <c r="A256" s="224"/>
      <c r="B256" s="224"/>
      <c r="C256" s="224"/>
      <c r="D256" s="225"/>
      <c r="E256" s="224"/>
      <c r="F256" s="224"/>
      <c r="G256" s="224"/>
      <c r="H256" s="224"/>
    </row>
    <row r="257" spans="1:8">
      <c r="A257" s="224"/>
      <c r="B257" s="224"/>
      <c r="C257" s="224"/>
      <c r="D257" s="225"/>
      <c r="E257" s="224"/>
      <c r="F257" s="224"/>
      <c r="G257" s="224"/>
      <c r="H257" s="224"/>
    </row>
    <row r="258" spans="1:8">
      <c r="A258" s="224"/>
      <c r="B258" s="224"/>
      <c r="C258" s="224"/>
      <c r="D258" s="225"/>
      <c r="E258" s="224"/>
      <c r="F258" s="224"/>
      <c r="G258" s="224"/>
      <c r="H258" s="224"/>
    </row>
    <row r="259" spans="1:8">
      <c r="A259" s="224"/>
      <c r="B259" s="224"/>
      <c r="C259" s="224"/>
      <c r="D259" s="225"/>
      <c r="E259" s="224"/>
      <c r="F259" s="224"/>
      <c r="G259" s="224"/>
      <c r="H259" s="224"/>
    </row>
    <row r="260" spans="1:8">
      <c r="A260" s="224"/>
      <c r="B260" s="224"/>
      <c r="C260" s="224"/>
      <c r="D260" s="225"/>
      <c r="E260" s="224"/>
      <c r="F260" s="224"/>
      <c r="G260" s="224"/>
      <c r="H260" s="224"/>
    </row>
    <row r="261" spans="1:8">
      <c r="A261" s="224"/>
      <c r="B261" s="224"/>
      <c r="C261" s="224"/>
      <c r="D261" s="225"/>
      <c r="E261" s="224"/>
      <c r="F261" s="224"/>
      <c r="G261" s="224"/>
      <c r="H261" s="224"/>
    </row>
    <row r="262" spans="1:8">
      <c r="A262" s="224"/>
      <c r="B262" s="224"/>
      <c r="C262" s="224"/>
      <c r="D262" s="225"/>
      <c r="E262" s="224"/>
      <c r="F262" s="224"/>
      <c r="G262" s="224"/>
      <c r="H262" s="224"/>
    </row>
    <row r="263" spans="1:8">
      <c r="A263" s="224"/>
      <c r="B263" s="224"/>
      <c r="C263" s="224"/>
      <c r="D263" s="225"/>
      <c r="E263" s="224"/>
      <c r="F263" s="224"/>
      <c r="G263" s="224"/>
      <c r="H263" s="224"/>
    </row>
    <row r="264" spans="1:8">
      <c r="A264" s="224"/>
      <c r="B264" s="224"/>
      <c r="C264" s="224"/>
      <c r="D264" s="225"/>
      <c r="E264" s="224"/>
      <c r="F264" s="224"/>
      <c r="G264" s="224"/>
      <c r="H264" s="224"/>
    </row>
    <row r="265" spans="1:8">
      <c r="A265" s="224"/>
      <c r="B265" s="224"/>
      <c r="C265" s="224"/>
      <c r="D265" s="225"/>
      <c r="E265" s="224"/>
      <c r="F265" s="224"/>
      <c r="G265" s="224"/>
      <c r="H265" s="224"/>
    </row>
    <row r="266" spans="1:8">
      <c r="A266" s="224"/>
      <c r="B266" s="224"/>
      <c r="C266" s="224"/>
      <c r="D266" s="225"/>
      <c r="E266" s="224"/>
      <c r="F266" s="224"/>
      <c r="G266" s="224"/>
      <c r="H266" s="224"/>
    </row>
    <row r="267" spans="1:8">
      <c r="A267" s="224"/>
      <c r="B267" s="224"/>
      <c r="C267" s="224"/>
      <c r="D267" s="225"/>
      <c r="E267" s="224"/>
      <c r="F267" s="224"/>
      <c r="G267" s="224"/>
      <c r="H267" s="224"/>
    </row>
    <row r="268" spans="1:8">
      <c r="A268" s="224"/>
      <c r="B268" s="224"/>
      <c r="C268" s="224"/>
      <c r="D268" s="225"/>
      <c r="E268" s="224"/>
      <c r="F268" s="224"/>
      <c r="G268" s="224"/>
      <c r="H268" s="224"/>
    </row>
    <row r="269" spans="1:8">
      <c r="A269" s="224"/>
      <c r="B269" s="224"/>
      <c r="C269" s="224"/>
      <c r="D269" s="225"/>
      <c r="E269" s="224"/>
      <c r="F269" s="224"/>
      <c r="G269" s="224"/>
      <c r="H269" s="224"/>
    </row>
    <row r="270" spans="1:8">
      <c r="A270" s="224"/>
      <c r="B270" s="224"/>
      <c r="C270" s="224"/>
      <c r="D270" s="225"/>
      <c r="E270" s="224"/>
      <c r="F270" s="224"/>
      <c r="G270" s="224"/>
      <c r="H270" s="224"/>
    </row>
    <row r="271" spans="1:8">
      <c r="A271" s="224"/>
      <c r="B271" s="224"/>
      <c r="C271" s="224"/>
      <c r="D271" s="225"/>
      <c r="E271" s="224"/>
      <c r="F271" s="224"/>
      <c r="G271" s="224"/>
      <c r="H271" s="224"/>
    </row>
    <row r="272" spans="1:8">
      <c r="A272" s="224"/>
      <c r="B272" s="224"/>
      <c r="C272" s="224"/>
      <c r="D272" s="225"/>
      <c r="E272" s="224"/>
      <c r="F272" s="224"/>
      <c r="G272" s="224"/>
      <c r="H272" s="224"/>
    </row>
    <row r="273" spans="1:8">
      <c r="A273" s="224"/>
      <c r="B273" s="224"/>
      <c r="C273" s="224"/>
      <c r="D273" s="225"/>
      <c r="E273" s="224"/>
      <c r="F273" s="224"/>
      <c r="G273" s="224"/>
      <c r="H273" s="224"/>
    </row>
    <row r="274" spans="1:8">
      <c r="A274" s="224"/>
      <c r="B274" s="224"/>
      <c r="C274" s="224"/>
      <c r="D274" s="225"/>
      <c r="E274" s="224"/>
      <c r="F274" s="224"/>
      <c r="G274" s="224"/>
      <c r="H274" s="224"/>
    </row>
    <row r="275" spans="1:8">
      <c r="A275" s="224"/>
      <c r="B275" s="224"/>
      <c r="C275" s="224"/>
      <c r="D275" s="225"/>
      <c r="E275" s="224"/>
      <c r="F275" s="224"/>
      <c r="G275" s="224"/>
      <c r="H275" s="224"/>
    </row>
    <row r="276" spans="1:8">
      <c r="A276" s="224"/>
      <c r="B276" s="224"/>
      <c r="C276" s="224"/>
      <c r="D276" s="225"/>
      <c r="E276" s="224"/>
      <c r="F276" s="224"/>
      <c r="G276" s="224"/>
      <c r="H276" s="224"/>
    </row>
    <row r="277" spans="1:8">
      <c r="A277" s="224"/>
      <c r="B277" s="224"/>
      <c r="C277" s="224"/>
      <c r="D277" s="225"/>
      <c r="E277" s="224"/>
      <c r="F277" s="224"/>
      <c r="G277" s="224"/>
      <c r="H277" s="224"/>
    </row>
    <row r="278" spans="1:8">
      <c r="A278" s="224"/>
      <c r="B278" s="224"/>
      <c r="C278" s="224"/>
      <c r="D278" s="225"/>
      <c r="E278" s="224"/>
      <c r="F278" s="224"/>
      <c r="G278" s="224"/>
      <c r="H278" s="224"/>
    </row>
    <row r="279" spans="1:8">
      <c r="A279" s="224"/>
      <c r="B279" s="224"/>
      <c r="C279" s="224"/>
      <c r="D279" s="225"/>
      <c r="E279" s="224"/>
      <c r="F279" s="224"/>
      <c r="G279" s="224"/>
      <c r="H279" s="224"/>
    </row>
    <row r="280" spans="1:8">
      <c r="A280" s="224"/>
      <c r="B280" s="224"/>
      <c r="C280" s="224"/>
      <c r="D280" s="225"/>
      <c r="E280" s="224"/>
      <c r="F280" s="224"/>
      <c r="G280" s="224"/>
      <c r="H280" s="224"/>
    </row>
    <row r="281" spans="1:8">
      <c r="A281" s="224"/>
      <c r="B281" s="224"/>
      <c r="C281" s="224"/>
      <c r="D281" s="225"/>
      <c r="E281" s="224"/>
      <c r="F281" s="224"/>
      <c r="G281" s="224"/>
      <c r="H281" s="224"/>
    </row>
    <row r="282" spans="1:8">
      <c r="A282" s="224"/>
      <c r="B282" s="224"/>
      <c r="C282" s="224"/>
      <c r="D282" s="225"/>
      <c r="E282" s="224"/>
      <c r="F282" s="224"/>
      <c r="G282" s="224"/>
      <c r="H282" s="224"/>
    </row>
    <row r="283" spans="1:8">
      <c r="A283" s="224"/>
      <c r="B283" s="224"/>
      <c r="C283" s="224"/>
      <c r="D283" s="225"/>
      <c r="E283" s="224"/>
      <c r="F283" s="224"/>
      <c r="G283" s="224"/>
      <c r="H283" s="224"/>
    </row>
    <row r="284" spans="1:8">
      <c r="A284" s="224"/>
      <c r="B284" s="224"/>
      <c r="C284" s="224"/>
      <c r="D284" s="225"/>
      <c r="E284" s="224"/>
      <c r="F284" s="224"/>
      <c r="G284" s="224"/>
      <c r="H284" s="224"/>
    </row>
    <row r="285" spans="1:8">
      <c r="A285" s="224"/>
      <c r="B285" s="224"/>
      <c r="C285" s="224"/>
      <c r="D285" s="225"/>
      <c r="E285" s="224"/>
      <c r="F285" s="224"/>
      <c r="G285" s="224"/>
      <c r="H285" s="224"/>
    </row>
    <row r="286" spans="1:8">
      <c r="A286" s="224"/>
      <c r="B286" s="224"/>
      <c r="C286" s="224"/>
      <c r="D286" s="225"/>
      <c r="E286" s="224"/>
      <c r="F286" s="224"/>
      <c r="G286" s="224"/>
      <c r="H286" s="224"/>
    </row>
    <row r="287" spans="1:8">
      <c r="A287" s="224"/>
      <c r="B287" s="224"/>
      <c r="C287" s="224"/>
      <c r="D287" s="225"/>
      <c r="E287" s="224"/>
      <c r="F287" s="224"/>
      <c r="G287" s="224"/>
      <c r="H287" s="224"/>
    </row>
    <row r="288" spans="1:8">
      <c r="A288" s="224"/>
      <c r="B288" s="224"/>
      <c r="C288" s="224"/>
      <c r="D288" s="225"/>
      <c r="E288" s="224"/>
      <c r="F288" s="224"/>
      <c r="G288" s="224"/>
      <c r="H288" s="224"/>
    </row>
    <row r="289" spans="1:8">
      <c r="A289" s="224"/>
      <c r="B289" s="224"/>
      <c r="C289" s="224"/>
      <c r="D289" s="225"/>
      <c r="E289" s="224"/>
      <c r="F289" s="224"/>
      <c r="G289" s="224"/>
      <c r="H289" s="224"/>
    </row>
    <row r="290" spans="1:8">
      <c r="A290" s="224"/>
      <c r="B290" s="224"/>
      <c r="C290" s="224"/>
      <c r="D290" s="225"/>
      <c r="E290" s="224"/>
      <c r="F290" s="224"/>
      <c r="G290" s="224"/>
      <c r="H290" s="224"/>
    </row>
    <row r="291" spans="1:8">
      <c r="A291" s="224"/>
      <c r="B291" s="224"/>
      <c r="C291" s="224"/>
      <c r="D291" s="225"/>
      <c r="E291" s="224"/>
      <c r="F291" s="224"/>
      <c r="G291" s="224"/>
      <c r="H291" s="224"/>
    </row>
    <row r="292" spans="1:8">
      <c r="A292" s="224"/>
      <c r="B292" s="224"/>
      <c r="C292" s="224"/>
      <c r="D292" s="225"/>
      <c r="E292" s="224"/>
      <c r="F292" s="224"/>
      <c r="G292" s="224"/>
      <c r="H292" s="224"/>
    </row>
    <row r="293" spans="1:8">
      <c r="A293" s="224"/>
      <c r="B293" s="224"/>
      <c r="C293" s="224"/>
      <c r="D293" s="225"/>
      <c r="E293" s="224"/>
      <c r="F293" s="224"/>
      <c r="G293" s="224"/>
      <c r="H293" s="224"/>
    </row>
    <row r="294" spans="1:8">
      <c r="A294" s="224"/>
      <c r="B294" s="224"/>
      <c r="C294" s="224"/>
      <c r="D294" s="225"/>
      <c r="E294" s="224"/>
      <c r="F294" s="224"/>
      <c r="G294" s="224"/>
      <c r="H294" s="224"/>
    </row>
    <row r="295" spans="1:8">
      <c r="A295" s="224"/>
      <c r="B295" s="224"/>
      <c r="C295" s="224"/>
      <c r="D295" s="225"/>
      <c r="E295" s="224"/>
      <c r="F295" s="224"/>
      <c r="G295" s="224"/>
      <c r="H295" s="224"/>
    </row>
    <row r="296" spans="1:8">
      <c r="A296" s="224"/>
      <c r="B296" s="224"/>
      <c r="C296" s="224"/>
      <c r="D296" s="225"/>
      <c r="E296" s="224"/>
      <c r="F296" s="224"/>
      <c r="G296" s="224"/>
      <c r="H296" s="224"/>
    </row>
    <row r="297" spans="1:8">
      <c r="A297" s="224"/>
      <c r="B297" s="224"/>
      <c r="C297" s="224"/>
      <c r="D297" s="225"/>
      <c r="E297" s="224"/>
      <c r="F297" s="224"/>
      <c r="G297" s="224"/>
      <c r="H297" s="224"/>
    </row>
    <row r="298" spans="1:8">
      <c r="A298" s="224"/>
      <c r="B298" s="224"/>
      <c r="C298" s="224"/>
      <c r="D298" s="225"/>
      <c r="E298" s="224"/>
      <c r="F298" s="224"/>
      <c r="G298" s="224"/>
      <c r="H298" s="224"/>
    </row>
    <row r="299" spans="1:8">
      <c r="A299" s="224"/>
      <c r="B299" s="224"/>
      <c r="C299" s="224"/>
      <c r="D299" s="225"/>
      <c r="E299" s="224"/>
      <c r="F299" s="224"/>
      <c r="G299" s="224"/>
      <c r="H299" s="224"/>
    </row>
    <row r="300" spans="1:8">
      <c r="A300" s="224"/>
      <c r="B300" s="224"/>
      <c r="C300" s="224"/>
      <c r="D300" s="225"/>
      <c r="E300" s="224"/>
      <c r="F300" s="224"/>
      <c r="G300" s="224"/>
      <c r="H300" s="224"/>
    </row>
    <row r="301" spans="1:8">
      <c r="A301" s="224"/>
      <c r="B301" s="224"/>
      <c r="C301" s="224"/>
      <c r="D301" s="225"/>
      <c r="E301" s="224"/>
      <c r="F301" s="224"/>
      <c r="G301" s="224"/>
      <c r="H301" s="224"/>
    </row>
    <row r="302" spans="1:8">
      <c r="A302" s="224"/>
      <c r="B302" s="224"/>
      <c r="C302" s="224"/>
      <c r="D302" s="225"/>
      <c r="E302" s="224"/>
      <c r="F302" s="224"/>
      <c r="G302" s="224"/>
      <c r="H302" s="224"/>
    </row>
    <row r="303" spans="1:8">
      <c r="A303" s="224"/>
      <c r="B303" s="224"/>
      <c r="C303" s="224"/>
      <c r="D303" s="225"/>
      <c r="E303" s="224"/>
      <c r="F303" s="224"/>
      <c r="G303" s="224"/>
      <c r="H303" s="224"/>
    </row>
    <row r="304" spans="1:8">
      <c r="A304" s="224"/>
      <c r="B304" s="224"/>
      <c r="C304" s="224"/>
      <c r="D304" s="225"/>
      <c r="E304" s="224"/>
      <c r="F304" s="224"/>
      <c r="G304" s="224"/>
      <c r="H304" s="224"/>
    </row>
    <row r="305" spans="1:8">
      <c r="A305" s="224"/>
      <c r="B305" s="224"/>
      <c r="C305" s="224"/>
      <c r="D305" s="225"/>
      <c r="E305" s="224"/>
      <c r="F305" s="224"/>
      <c r="G305" s="224"/>
      <c r="H305" s="224"/>
    </row>
    <row r="306" spans="1:8">
      <c r="A306" s="224"/>
      <c r="B306" s="224"/>
      <c r="C306" s="224"/>
      <c r="D306" s="225"/>
      <c r="E306" s="224"/>
      <c r="F306" s="224"/>
      <c r="G306" s="224"/>
      <c r="H306" s="224"/>
    </row>
    <row r="307" spans="1:8">
      <c r="A307" s="224"/>
      <c r="B307" s="224"/>
      <c r="C307" s="224"/>
      <c r="D307" s="225"/>
      <c r="E307" s="224"/>
      <c r="F307" s="224"/>
      <c r="G307" s="224"/>
      <c r="H307" s="224"/>
    </row>
    <row r="308" spans="1:8">
      <c r="A308" s="224"/>
      <c r="B308" s="224"/>
      <c r="C308" s="224"/>
      <c r="D308" s="225"/>
      <c r="E308" s="224"/>
      <c r="F308" s="224"/>
      <c r="G308" s="224"/>
      <c r="H308" s="224"/>
    </row>
    <row r="309" spans="1:8">
      <c r="A309" s="224"/>
      <c r="B309" s="224"/>
      <c r="C309" s="224"/>
      <c r="D309" s="225"/>
      <c r="E309" s="224"/>
      <c r="F309" s="224"/>
      <c r="G309" s="224"/>
      <c r="H309" s="224"/>
    </row>
    <row r="310" spans="1:8">
      <c r="A310" s="224"/>
      <c r="B310" s="224"/>
      <c r="C310" s="224"/>
      <c r="D310" s="225"/>
      <c r="E310" s="224"/>
      <c r="F310" s="224"/>
      <c r="G310" s="224"/>
      <c r="H310" s="224"/>
    </row>
    <row r="311" spans="1:8">
      <c r="A311" s="224"/>
      <c r="B311" s="224"/>
      <c r="C311" s="224"/>
      <c r="D311" s="225"/>
      <c r="E311" s="224"/>
      <c r="F311" s="224"/>
      <c r="G311" s="224"/>
      <c r="H311" s="224"/>
    </row>
    <row r="312" spans="1:8">
      <c r="A312" s="224"/>
      <c r="B312" s="224"/>
      <c r="C312" s="224"/>
      <c r="D312" s="225"/>
      <c r="E312" s="224"/>
      <c r="F312" s="224"/>
      <c r="G312" s="224"/>
      <c r="H312" s="224"/>
    </row>
    <row r="313" spans="1:8">
      <c r="A313" s="224"/>
      <c r="B313" s="224"/>
      <c r="C313" s="224"/>
      <c r="D313" s="225"/>
      <c r="E313" s="224"/>
      <c r="F313" s="224"/>
      <c r="G313" s="224"/>
      <c r="H313" s="224"/>
    </row>
    <row r="314" spans="1:8">
      <c r="A314" s="224"/>
      <c r="B314" s="224"/>
      <c r="C314" s="224"/>
      <c r="D314" s="225"/>
      <c r="E314" s="224"/>
      <c r="F314" s="224"/>
      <c r="G314" s="224"/>
      <c r="H314" s="224"/>
    </row>
    <row r="315" spans="1:8">
      <c r="A315" s="224"/>
      <c r="B315" s="224"/>
      <c r="C315" s="224"/>
      <c r="D315" s="225"/>
      <c r="E315" s="224"/>
      <c r="F315" s="224"/>
      <c r="G315" s="224"/>
      <c r="H315" s="224"/>
    </row>
    <row r="316" spans="1:8">
      <c r="A316" s="224"/>
      <c r="B316" s="224"/>
      <c r="C316" s="224"/>
      <c r="D316" s="225"/>
      <c r="E316" s="224"/>
      <c r="F316" s="224"/>
      <c r="G316" s="224"/>
      <c r="H316" s="224"/>
    </row>
    <row r="317" spans="1:8">
      <c r="A317" s="224"/>
      <c r="B317" s="224"/>
      <c r="C317" s="224"/>
      <c r="D317" s="225"/>
      <c r="E317" s="224"/>
      <c r="F317" s="224"/>
      <c r="G317" s="224"/>
      <c r="H317" s="224"/>
    </row>
    <row r="318" spans="1:8">
      <c r="A318" s="224"/>
      <c r="B318" s="224"/>
      <c r="C318" s="224"/>
      <c r="D318" s="225"/>
      <c r="E318" s="224"/>
      <c r="F318" s="224"/>
      <c r="G318" s="224"/>
      <c r="H318" s="224"/>
    </row>
    <row r="319" spans="1:8">
      <c r="A319" s="224"/>
      <c r="B319" s="224"/>
      <c r="C319" s="224"/>
      <c r="D319" s="225"/>
      <c r="E319" s="224"/>
      <c r="F319" s="224"/>
      <c r="G319" s="224"/>
      <c r="H319" s="224"/>
    </row>
    <row r="320" spans="1:8">
      <c r="A320" s="224"/>
      <c r="B320" s="224"/>
      <c r="C320" s="224"/>
      <c r="D320" s="225"/>
      <c r="E320" s="224"/>
      <c r="F320" s="224"/>
      <c r="G320" s="224"/>
      <c r="H320" s="224"/>
    </row>
    <row r="321" spans="1:8">
      <c r="A321" s="224"/>
      <c r="B321" s="224"/>
      <c r="C321" s="224"/>
      <c r="D321" s="225"/>
      <c r="E321" s="224"/>
      <c r="F321" s="224"/>
      <c r="G321" s="224"/>
      <c r="H321" s="224"/>
    </row>
    <row r="322" spans="1:8">
      <c r="A322" s="224"/>
      <c r="B322" s="224"/>
      <c r="C322" s="224"/>
      <c r="D322" s="225"/>
      <c r="E322" s="224"/>
      <c r="F322" s="224"/>
      <c r="G322" s="224"/>
      <c r="H322" s="224"/>
    </row>
    <row r="323" spans="1:8">
      <c r="A323" s="224"/>
      <c r="B323" s="224"/>
      <c r="C323" s="224"/>
      <c r="D323" s="225"/>
      <c r="E323" s="224"/>
      <c r="F323" s="224"/>
      <c r="G323" s="224"/>
      <c r="H323" s="224"/>
    </row>
    <row r="324" spans="1:8">
      <c r="A324" s="224"/>
      <c r="B324" s="224"/>
      <c r="C324" s="224"/>
      <c r="D324" s="225"/>
      <c r="E324" s="224"/>
      <c r="F324" s="224"/>
      <c r="G324" s="224"/>
      <c r="H324" s="224"/>
    </row>
    <row r="325" spans="1:8">
      <c r="A325" s="224"/>
      <c r="B325" s="224"/>
      <c r="C325" s="224"/>
      <c r="D325" s="225"/>
      <c r="E325" s="224"/>
      <c r="F325" s="224"/>
      <c r="G325" s="224"/>
      <c r="H325" s="224"/>
    </row>
    <row r="326" spans="1:8">
      <c r="A326" s="224"/>
      <c r="B326" s="224"/>
      <c r="C326" s="224"/>
      <c r="D326" s="225"/>
      <c r="E326" s="224"/>
      <c r="F326" s="224"/>
      <c r="G326" s="224"/>
      <c r="H326" s="224"/>
    </row>
    <row r="327" spans="1:8">
      <c r="A327" s="224"/>
      <c r="B327" s="224"/>
      <c r="C327" s="224"/>
      <c r="D327" s="225"/>
      <c r="E327" s="224"/>
      <c r="F327" s="224"/>
      <c r="G327" s="224"/>
      <c r="H327" s="224"/>
    </row>
    <row r="328" spans="1:8">
      <c r="A328" s="224"/>
      <c r="B328" s="224"/>
      <c r="C328" s="224"/>
      <c r="D328" s="225"/>
      <c r="E328" s="224"/>
      <c r="F328" s="224"/>
      <c r="G328" s="224"/>
      <c r="H328" s="224"/>
    </row>
    <row r="329" spans="1:8">
      <c r="A329" s="224"/>
      <c r="B329" s="224"/>
      <c r="C329" s="224"/>
      <c r="D329" s="225"/>
      <c r="E329" s="224"/>
      <c r="F329" s="224"/>
      <c r="G329" s="224"/>
      <c r="H329" s="224"/>
    </row>
    <row r="330" spans="1:8">
      <c r="A330" s="224"/>
      <c r="B330" s="224"/>
      <c r="C330" s="224"/>
      <c r="D330" s="225"/>
      <c r="E330" s="224"/>
      <c r="F330" s="224"/>
      <c r="G330" s="224"/>
      <c r="H330" s="224"/>
    </row>
    <row r="331" spans="1:8">
      <c r="A331" s="224"/>
      <c r="B331" s="224"/>
      <c r="C331" s="224"/>
      <c r="D331" s="225"/>
      <c r="E331" s="224"/>
      <c r="F331" s="224"/>
      <c r="G331" s="224"/>
      <c r="H331" s="224"/>
    </row>
    <row r="332" spans="1:8">
      <c r="A332" s="224"/>
      <c r="B332" s="224"/>
      <c r="C332" s="224"/>
      <c r="D332" s="225"/>
      <c r="E332" s="224"/>
      <c r="F332" s="224"/>
      <c r="G332" s="224"/>
      <c r="H332" s="224"/>
    </row>
    <row r="333" spans="1:8">
      <c r="A333" s="224"/>
      <c r="B333" s="224"/>
      <c r="C333" s="224"/>
      <c r="D333" s="225"/>
      <c r="E333" s="224"/>
      <c r="F333" s="224"/>
      <c r="G333" s="224"/>
      <c r="H333" s="224"/>
    </row>
    <row r="334" spans="1:8">
      <c r="A334" s="224"/>
      <c r="B334" s="224"/>
      <c r="C334" s="224"/>
      <c r="D334" s="225"/>
      <c r="E334" s="224"/>
      <c r="F334" s="224"/>
      <c r="G334" s="224"/>
      <c r="H334" s="224"/>
    </row>
    <row r="335" spans="1:8">
      <c r="A335" s="224"/>
      <c r="B335" s="224"/>
      <c r="C335" s="224"/>
      <c r="D335" s="225"/>
      <c r="E335" s="224"/>
      <c r="F335" s="224"/>
      <c r="G335" s="224"/>
      <c r="H335" s="224"/>
    </row>
    <row r="336" spans="1:8">
      <c r="A336" s="224"/>
      <c r="B336" s="224"/>
      <c r="C336" s="224"/>
      <c r="D336" s="225"/>
      <c r="E336" s="224"/>
      <c r="F336" s="224"/>
      <c r="G336" s="224"/>
      <c r="H336" s="224"/>
    </row>
    <row r="337" spans="1:8">
      <c r="A337" s="224"/>
      <c r="B337" s="224"/>
      <c r="C337" s="224"/>
      <c r="D337" s="225"/>
      <c r="E337" s="224"/>
      <c r="F337" s="224"/>
      <c r="G337" s="224"/>
      <c r="H337" s="224"/>
    </row>
    <row r="338" spans="1:8">
      <c r="A338" s="224"/>
      <c r="B338" s="224"/>
      <c r="C338" s="224"/>
      <c r="D338" s="225"/>
      <c r="E338" s="224"/>
      <c r="F338" s="224"/>
      <c r="G338" s="224"/>
      <c r="H338" s="224"/>
    </row>
    <row r="339" spans="1:8">
      <c r="A339" s="224"/>
      <c r="B339" s="224"/>
      <c r="C339" s="224"/>
      <c r="D339" s="225"/>
      <c r="E339" s="224"/>
      <c r="F339" s="224"/>
      <c r="G339" s="224"/>
      <c r="H339" s="224"/>
    </row>
    <row r="340" spans="1:8">
      <c r="A340" s="224"/>
      <c r="B340" s="224"/>
      <c r="C340" s="224"/>
      <c r="D340" s="225"/>
      <c r="E340" s="224"/>
      <c r="F340" s="224"/>
      <c r="G340" s="224"/>
      <c r="H340" s="224"/>
    </row>
    <row r="341" spans="1:8">
      <c r="A341" s="224"/>
      <c r="B341" s="224"/>
      <c r="C341" s="224"/>
      <c r="D341" s="225"/>
      <c r="E341" s="224"/>
      <c r="F341" s="224"/>
      <c r="G341" s="224"/>
      <c r="H341" s="224"/>
    </row>
    <row r="342" spans="1:8">
      <c r="A342" s="224"/>
      <c r="B342" s="224"/>
      <c r="C342" s="224"/>
      <c r="D342" s="225"/>
      <c r="E342" s="224"/>
      <c r="F342" s="224"/>
      <c r="G342" s="224"/>
      <c r="H342" s="224"/>
    </row>
    <row r="343" spans="1:8">
      <c r="A343" s="224"/>
      <c r="B343" s="224"/>
      <c r="C343" s="224"/>
      <c r="D343" s="225"/>
      <c r="E343" s="224"/>
      <c r="F343" s="224"/>
      <c r="G343" s="224"/>
      <c r="H343" s="224"/>
    </row>
    <row r="344" spans="1:8">
      <c r="A344" s="224"/>
      <c r="B344" s="224"/>
      <c r="C344" s="224"/>
      <c r="D344" s="225"/>
      <c r="E344" s="224"/>
      <c r="F344" s="224"/>
      <c r="G344" s="224"/>
      <c r="H344" s="224"/>
    </row>
    <row r="345" spans="1:8">
      <c r="A345" s="224"/>
      <c r="B345" s="224"/>
      <c r="C345" s="224"/>
      <c r="D345" s="225"/>
      <c r="E345" s="224"/>
      <c r="F345" s="224"/>
      <c r="G345" s="224"/>
      <c r="H345" s="224"/>
    </row>
    <row r="346" spans="1:8">
      <c r="A346" s="224"/>
      <c r="B346" s="224"/>
      <c r="C346" s="224"/>
      <c r="D346" s="225"/>
      <c r="E346" s="224"/>
      <c r="F346" s="224"/>
      <c r="G346" s="224"/>
      <c r="H346" s="224"/>
    </row>
    <row r="347" spans="1:8">
      <c r="A347" s="224"/>
      <c r="B347" s="224"/>
      <c r="C347" s="224"/>
      <c r="D347" s="225"/>
      <c r="E347" s="224"/>
      <c r="F347" s="224"/>
      <c r="G347" s="224"/>
      <c r="H347" s="224"/>
    </row>
    <row r="348" spans="1:8">
      <c r="A348" s="224"/>
      <c r="B348" s="224"/>
      <c r="C348" s="224"/>
      <c r="D348" s="225"/>
      <c r="E348" s="224"/>
      <c r="F348" s="224"/>
      <c r="G348" s="224"/>
      <c r="H348" s="224"/>
    </row>
    <row r="349" spans="1:8">
      <c r="A349" s="224"/>
      <c r="B349" s="224"/>
      <c r="C349" s="224"/>
      <c r="D349" s="225"/>
      <c r="E349" s="224"/>
      <c r="F349" s="224"/>
      <c r="G349" s="224"/>
      <c r="H349" s="224"/>
    </row>
    <row r="350" spans="1:8">
      <c r="A350" s="224"/>
      <c r="B350" s="224"/>
      <c r="C350" s="224"/>
      <c r="D350" s="225"/>
      <c r="E350" s="224"/>
      <c r="F350" s="224"/>
      <c r="G350" s="224"/>
      <c r="H350" s="224"/>
    </row>
    <row r="351" spans="1:8">
      <c r="A351" s="224"/>
      <c r="B351" s="224"/>
      <c r="C351" s="224"/>
      <c r="D351" s="225"/>
      <c r="E351" s="224"/>
      <c r="F351" s="224"/>
      <c r="G351" s="224"/>
      <c r="H351" s="224"/>
    </row>
    <row r="352" spans="1:8">
      <c r="A352" s="224"/>
      <c r="B352" s="224"/>
      <c r="C352" s="224"/>
      <c r="D352" s="225"/>
      <c r="E352" s="224"/>
      <c r="F352" s="224"/>
      <c r="G352" s="224"/>
      <c r="H352" s="224"/>
    </row>
    <row r="353" spans="1:8">
      <c r="A353" s="224"/>
      <c r="B353" s="224"/>
      <c r="C353" s="224"/>
      <c r="D353" s="225"/>
      <c r="E353" s="224"/>
      <c r="F353" s="224"/>
      <c r="G353" s="224"/>
      <c r="H353" s="224"/>
    </row>
    <row r="354" spans="1:8">
      <c r="A354" s="224"/>
      <c r="B354" s="224"/>
      <c r="C354" s="224"/>
      <c r="D354" s="225"/>
      <c r="E354" s="224"/>
      <c r="F354" s="224"/>
      <c r="G354" s="224"/>
      <c r="H354" s="224"/>
    </row>
    <row r="355" spans="1:8">
      <c r="A355" s="224"/>
      <c r="B355" s="224"/>
      <c r="C355" s="224"/>
      <c r="D355" s="225"/>
      <c r="E355" s="224"/>
      <c r="F355" s="224"/>
      <c r="G355" s="224"/>
      <c r="H355" s="224"/>
    </row>
    <row r="356" spans="1:8">
      <c r="A356" s="224"/>
      <c r="B356" s="224"/>
      <c r="C356" s="224"/>
      <c r="D356" s="225"/>
      <c r="E356" s="224"/>
      <c r="F356" s="224"/>
      <c r="G356" s="224"/>
      <c r="H356" s="224"/>
    </row>
    <row r="357" spans="1:8">
      <c r="A357" s="224"/>
      <c r="B357" s="224"/>
      <c r="C357" s="224"/>
      <c r="D357" s="225"/>
      <c r="E357" s="224"/>
      <c r="F357" s="224"/>
      <c r="G357" s="224"/>
      <c r="H357" s="224"/>
    </row>
    <row r="358" spans="1:8">
      <c r="A358" s="224"/>
      <c r="B358" s="224"/>
      <c r="C358" s="224"/>
      <c r="D358" s="225"/>
      <c r="E358" s="224"/>
      <c r="F358" s="224"/>
      <c r="G358" s="224"/>
      <c r="H358" s="224"/>
    </row>
    <row r="359" spans="1:8">
      <c r="A359" s="224"/>
      <c r="B359" s="224"/>
      <c r="C359" s="224"/>
      <c r="D359" s="225"/>
      <c r="E359" s="224"/>
      <c r="F359" s="224"/>
      <c r="G359" s="224"/>
      <c r="H359" s="224"/>
    </row>
    <row r="360" spans="1:8">
      <c r="A360" s="224"/>
      <c r="B360" s="224"/>
      <c r="C360" s="224"/>
      <c r="D360" s="225"/>
      <c r="E360" s="224"/>
      <c r="F360" s="224"/>
      <c r="G360" s="224"/>
      <c r="H360" s="224"/>
    </row>
    <row r="361" spans="1:8">
      <c r="A361" s="224"/>
      <c r="B361" s="224"/>
      <c r="C361" s="224"/>
      <c r="D361" s="225"/>
      <c r="E361" s="224"/>
      <c r="F361" s="224"/>
      <c r="G361" s="224"/>
      <c r="H361" s="224"/>
    </row>
    <row r="362" spans="1:8">
      <c r="A362" s="224"/>
      <c r="B362" s="224"/>
      <c r="C362" s="224"/>
      <c r="D362" s="225"/>
      <c r="E362" s="224"/>
      <c r="F362" s="224"/>
      <c r="G362" s="224"/>
      <c r="H362" s="224"/>
    </row>
    <row r="363" spans="1:8">
      <c r="A363" s="224"/>
      <c r="B363" s="224"/>
      <c r="C363" s="224"/>
      <c r="D363" s="225"/>
      <c r="E363" s="224"/>
      <c r="F363" s="224"/>
      <c r="G363" s="224"/>
      <c r="H363" s="224"/>
    </row>
    <row r="364" spans="1:8">
      <c r="A364" s="224"/>
      <c r="B364" s="224"/>
      <c r="C364" s="224"/>
      <c r="D364" s="225"/>
      <c r="E364" s="224"/>
      <c r="F364" s="224"/>
      <c r="G364" s="224"/>
      <c r="H364" s="224"/>
    </row>
    <row r="365" spans="1:8">
      <c r="A365" s="224"/>
      <c r="B365" s="224"/>
      <c r="C365" s="224"/>
      <c r="D365" s="225"/>
      <c r="E365" s="224"/>
      <c r="F365" s="224"/>
      <c r="G365" s="224"/>
      <c r="H365" s="224"/>
    </row>
    <row r="366" spans="1:8">
      <c r="A366" s="224"/>
      <c r="B366" s="224"/>
      <c r="C366" s="224"/>
      <c r="D366" s="225"/>
      <c r="E366" s="224"/>
      <c r="F366" s="224"/>
      <c r="G366" s="224"/>
      <c r="H366" s="224"/>
    </row>
    <row r="367" spans="1:8">
      <c r="A367" s="224"/>
      <c r="B367" s="224"/>
      <c r="C367" s="224"/>
      <c r="D367" s="225"/>
      <c r="E367" s="224"/>
      <c r="F367" s="224"/>
      <c r="G367" s="224"/>
      <c r="H367" s="224"/>
    </row>
    <row r="368" spans="1:8">
      <c r="A368" s="224"/>
      <c r="B368" s="224"/>
      <c r="C368" s="224"/>
      <c r="D368" s="225"/>
      <c r="E368" s="224"/>
      <c r="F368" s="224"/>
      <c r="G368" s="224"/>
      <c r="H368" s="224"/>
    </row>
    <row r="369" spans="1:8">
      <c r="A369" s="224"/>
      <c r="B369" s="224"/>
      <c r="C369" s="224"/>
      <c r="D369" s="225"/>
      <c r="E369" s="224"/>
      <c r="F369" s="224"/>
      <c r="G369" s="224"/>
      <c r="H369" s="224"/>
    </row>
    <row r="370" spans="1:8">
      <c r="A370" s="224"/>
      <c r="B370" s="224"/>
      <c r="C370" s="224"/>
      <c r="D370" s="225"/>
      <c r="E370" s="224"/>
      <c r="F370" s="224"/>
      <c r="G370" s="224"/>
      <c r="H370" s="224"/>
    </row>
    <row r="371" spans="1:8">
      <c r="A371" s="224"/>
      <c r="B371" s="224"/>
      <c r="C371" s="224"/>
      <c r="D371" s="225"/>
      <c r="E371" s="224"/>
      <c r="F371" s="224"/>
      <c r="G371" s="224"/>
      <c r="H371" s="224"/>
    </row>
    <row r="372" spans="1:8">
      <c r="A372" s="224"/>
      <c r="B372" s="224"/>
      <c r="C372" s="224"/>
      <c r="D372" s="225"/>
      <c r="E372" s="224"/>
      <c r="F372" s="224"/>
      <c r="G372" s="224"/>
      <c r="H372" s="224"/>
    </row>
    <row r="373" spans="1:8">
      <c r="A373" s="224"/>
      <c r="B373" s="224"/>
      <c r="C373" s="224"/>
      <c r="D373" s="225"/>
      <c r="E373" s="224"/>
      <c r="F373" s="224"/>
      <c r="G373" s="224"/>
      <c r="H373" s="224"/>
    </row>
    <row r="374" spans="1:8">
      <c r="A374" s="224"/>
      <c r="B374" s="224"/>
      <c r="C374" s="224"/>
      <c r="D374" s="225"/>
      <c r="E374" s="224"/>
      <c r="F374" s="224"/>
      <c r="G374" s="224"/>
      <c r="H374" s="224"/>
    </row>
    <row r="375" spans="1:8">
      <c r="A375" s="224"/>
      <c r="B375" s="224"/>
      <c r="C375" s="224"/>
      <c r="D375" s="225"/>
      <c r="E375" s="224"/>
      <c r="F375" s="224"/>
      <c r="G375" s="224"/>
      <c r="H375" s="224"/>
    </row>
    <row r="376" spans="1:8">
      <c r="A376" s="224"/>
      <c r="B376" s="224"/>
      <c r="C376" s="224"/>
      <c r="D376" s="225"/>
      <c r="E376" s="224"/>
      <c r="F376" s="224"/>
      <c r="G376" s="224"/>
      <c r="H376" s="224"/>
    </row>
    <row r="377" spans="1:8">
      <c r="A377" s="224"/>
      <c r="B377" s="224"/>
      <c r="C377" s="224"/>
      <c r="D377" s="225"/>
      <c r="E377" s="224"/>
      <c r="F377" s="224"/>
      <c r="G377" s="224"/>
      <c r="H377" s="224"/>
    </row>
    <row r="378" spans="1:8">
      <c r="A378" s="224"/>
      <c r="B378" s="224"/>
      <c r="C378" s="224"/>
      <c r="D378" s="225"/>
      <c r="E378" s="224"/>
      <c r="F378" s="224"/>
      <c r="G378" s="224"/>
      <c r="H378" s="224"/>
    </row>
    <row r="379" spans="1:8">
      <c r="A379" s="224"/>
      <c r="B379" s="224"/>
      <c r="C379" s="224"/>
      <c r="D379" s="225"/>
      <c r="E379" s="224"/>
      <c r="F379" s="224"/>
      <c r="G379" s="224"/>
      <c r="H379" s="224"/>
    </row>
    <row r="380" spans="1:8">
      <c r="A380" s="224"/>
      <c r="B380" s="224"/>
      <c r="C380" s="224"/>
      <c r="D380" s="225"/>
      <c r="E380" s="224"/>
      <c r="F380" s="224"/>
      <c r="G380" s="224"/>
      <c r="H380" s="224"/>
    </row>
    <row r="381" spans="1:8">
      <c r="A381" s="224"/>
      <c r="B381" s="224"/>
      <c r="C381" s="224"/>
      <c r="D381" s="225"/>
      <c r="E381" s="224"/>
      <c r="F381" s="224"/>
      <c r="G381" s="224"/>
      <c r="H381" s="224"/>
    </row>
    <row r="382" spans="1:8">
      <c r="A382" s="224"/>
      <c r="B382" s="224"/>
      <c r="C382" s="224"/>
      <c r="D382" s="225"/>
      <c r="E382" s="224"/>
      <c r="F382" s="224"/>
      <c r="G382" s="224"/>
      <c r="H382" s="224"/>
    </row>
    <row r="383" spans="1:8">
      <c r="A383" s="224"/>
      <c r="B383" s="224"/>
      <c r="C383" s="224"/>
      <c r="D383" s="225"/>
      <c r="E383" s="224"/>
      <c r="F383" s="224"/>
      <c r="G383" s="224"/>
      <c r="H383" s="224"/>
    </row>
    <row r="384" spans="1:8">
      <c r="A384" s="224"/>
      <c r="B384" s="224"/>
      <c r="C384" s="224"/>
      <c r="D384" s="225"/>
      <c r="E384" s="224"/>
      <c r="F384" s="224"/>
      <c r="G384" s="224"/>
      <c r="H384" s="224"/>
    </row>
    <row r="385" spans="1:8">
      <c r="A385" s="224"/>
      <c r="B385" s="224"/>
      <c r="C385" s="224"/>
      <c r="D385" s="225"/>
      <c r="E385" s="224"/>
      <c r="F385" s="224"/>
      <c r="G385" s="224"/>
      <c r="H385" s="224"/>
    </row>
    <row r="386" spans="1:8">
      <c r="A386" s="224"/>
      <c r="B386" s="224"/>
      <c r="C386" s="224"/>
      <c r="D386" s="225"/>
      <c r="E386" s="224"/>
      <c r="F386" s="224"/>
      <c r="G386" s="224"/>
      <c r="H386" s="224"/>
    </row>
    <row r="387" spans="1:8">
      <c r="A387" s="224"/>
      <c r="B387" s="224"/>
      <c r="C387" s="224"/>
      <c r="D387" s="225"/>
      <c r="E387" s="224"/>
      <c r="F387" s="224"/>
      <c r="G387" s="224"/>
      <c r="H387" s="224"/>
    </row>
    <row r="388" spans="1:8">
      <c r="A388" s="224"/>
      <c r="B388" s="224"/>
      <c r="C388" s="224"/>
      <c r="D388" s="225"/>
      <c r="E388" s="224"/>
      <c r="F388" s="224"/>
      <c r="G388" s="224"/>
      <c r="H388" s="224"/>
    </row>
    <row r="389" spans="1:8">
      <c r="A389" s="224"/>
      <c r="B389" s="224"/>
      <c r="C389" s="224"/>
      <c r="D389" s="225"/>
      <c r="E389" s="224"/>
      <c r="F389" s="224"/>
      <c r="G389" s="224"/>
      <c r="H389" s="224"/>
    </row>
    <row r="390" spans="1:8">
      <c r="A390" s="224"/>
      <c r="B390" s="224"/>
      <c r="C390" s="224"/>
      <c r="D390" s="225"/>
      <c r="E390" s="224"/>
      <c r="F390" s="224"/>
      <c r="G390" s="224"/>
      <c r="H390" s="224"/>
    </row>
    <row r="391" spans="1:8">
      <c r="A391" s="224"/>
      <c r="B391" s="224"/>
      <c r="C391" s="224"/>
      <c r="D391" s="225"/>
      <c r="E391" s="224"/>
      <c r="F391" s="224"/>
      <c r="G391" s="224"/>
      <c r="H391" s="224"/>
    </row>
    <row r="392" spans="1:8">
      <c r="A392" s="224"/>
      <c r="B392" s="224"/>
      <c r="C392" s="224"/>
      <c r="D392" s="225"/>
      <c r="E392" s="224"/>
      <c r="F392" s="224"/>
      <c r="G392" s="224"/>
      <c r="H392" s="224"/>
    </row>
    <row r="393" spans="1:8">
      <c r="A393" s="224"/>
      <c r="B393" s="224"/>
      <c r="C393" s="224"/>
      <c r="D393" s="225"/>
      <c r="E393" s="224"/>
      <c r="F393" s="224"/>
      <c r="G393" s="224"/>
      <c r="H393" s="224"/>
    </row>
    <row r="394" spans="1:8">
      <c r="A394" s="224"/>
      <c r="B394" s="224"/>
      <c r="C394" s="224"/>
      <c r="D394" s="225"/>
      <c r="E394" s="224"/>
      <c r="F394" s="224"/>
      <c r="G394" s="224"/>
      <c r="H394" s="224"/>
    </row>
    <row r="395" spans="1:8">
      <c r="A395" s="224"/>
      <c r="B395" s="224"/>
      <c r="C395" s="224"/>
      <c r="D395" s="225"/>
      <c r="E395" s="224"/>
      <c r="F395" s="224"/>
      <c r="G395" s="224"/>
      <c r="H395" s="224"/>
    </row>
    <row r="396" spans="1:8">
      <c r="A396" s="224"/>
      <c r="B396" s="224"/>
      <c r="C396" s="224"/>
      <c r="D396" s="225"/>
      <c r="E396" s="224"/>
      <c r="F396" s="224"/>
      <c r="G396" s="224"/>
      <c r="H396" s="224"/>
    </row>
    <row r="397" spans="1:8">
      <c r="A397" s="224"/>
      <c r="B397" s="224"/>
      <c r="C397" s="224"/>
      <c r="D397" s="225"/>
      <c r="E397" s="224"/>
      <c r="F397" s="224"/>
      <c r="G397" s="224"/>
      <c r="H397" s="224"/>
    </row>
    <row r="398" spans="1:8">
      <c r="A398" s="224"/>
      <c r="B398" s="224"/>
      <c r="C398" s="224"/>
      <c r="D398" s="225"/>
      <c r="E398" s="224"/>
      <c r="F398" s="224"/>
      <c r="G398" s="224"/>
      <c r="H398" s="224"/>
    </row>
    <row r="399" spans="1:8">
      <c r="A399" s="224"/>
      <c r="B399" s="224"/>
      <c r="C399" s="224"/>
      <c r="D399" s="225"/>
      <c r="E399" s="224"/>
      <c r="F399" s="224"/>
      <c r="G399" s="224"/>
      <c r="H399" s="224"/>
    </row>
    <row r="400" spans="1:8">
      <c r="A400" s="224"/>
      <c r="B400" s="224"/>
      <c r="C400" s="224"/>
      <c r="D400" s="225"/>
      <c r="E400" s="224"/>
      <c r="F400" s="224"/>
      <c r="G400" s="224"/>
      <c r="H400" s="224"/>
    </row>
    <row r="401" spans="1:8">
      <c r="A401" s="224"/>
      <c r="B401" s="224"/>
      <c r="C401" s="224"/>
      <c r="D401" s="225"/>
      <c r="E401" s="224"/>
      <c r="F401" s="224"/>
      <c r="G401" s="224"/>
      <c r="H401" s="224"/>
    </row>
    <row r="402" spans="1:8">
      <c r="A402" s="224"/>
      <c r="B402" s="224"/>
      <c r="C402" s="224"/>
      <c r="D402" s="225"/>
      <c r="E402" s="224"/>
      <c r="F402" s="224"/>
      <c r="G402" s="224"/>
      <c r="H402" s="224"/>
    </row>
    <row r="403" spans="1:8">
      <c r="A403" s="224"/>
      <c r="B403" s="224"/>
      <c r="C403" s="224"/>
      <c r="D403" s="225"/>
      <c r="E403" s="224"/>
      <c r="F403" s="224"/>
      <c r="G403" s="224"/>
      <c r="H403" s="224"/>
    </row>
    <row r="404" spans="1:8">
      <c r="A404" s="224"/>
      <c r="B404" s="224"/>
      <c r="C404" s="224"/>
      <c r="D404" s="225"/>
      <c r="E404" s="224"/>
      <c r="F404" s="224"/>
      <c r="G404" s="224"/>
      <c r="H404" s="224"/>
    </row>
    <row r="405" spans="1:8">
      <c r="A405" s="224"/>
      <c r="B405" s="224"/>
      <c r="C405" s="224"/>
      <c r="D405" s="225"/>
      <c r="E405" s="224"/>
      <c r="F405" s="224"/>
      <c r="G405" s="224"/>
      <c r="H405" s="224"/>
    </row>
    <row r="406" spans="1:8">
      <c r="A406" s="224"/>
      <c r="B406" s="224"/>
      <c r="C406" s="224"/>
      <c r="D406" s="225"/>
      <c r="E406" s="224"/>
      <c r="F406" s="224"/>
      <c r="G406" s="224"/>
      <c r="H406" s="224"/>
    </row>
    <row r="407" spans="1:8">
      <c r="A407" s="224"/>
      <c r="B407" s="224"/>
      <c r="C407" s="224"/>
      <c r="D407" s="225"/>
      <c r="E407" s="224"/>
      <c r="F407" s="224"/>
      <c r="G407" s="224"/>
      <c r="H407" s="224"/>
    </row>
    <row r="408" spans="1:8">
      <c r="A408" s="224"/>
      <c r="B408" s="224"/>
      <c r="C408" s="224"/>
      <c r="D408" s="225"/>
      <c r="E408" s="224"/>
      <c r="F408" s="224"/>
      <c r="G408" s="224"/>
      <c r="H408" s="224"/>
    </row>
    <row r="409" spans="1:8">
      <c r="A409" s="224"/>
      <c r="B409" s="224"/>
      <c r="C409" s="224"/>
      <c r="D409" s="225"/>
      <c r="E409" s="224"/>
      <c r="F409" s="224"/>
      <c r="G409" s="224"/>
      <c r="H409" s="224"/>
    </row>
    <row r="410" spans="1:8">
      <c r="A410" s="224"/>
      <c r="B410" s="224"/>
      <c r="C410" s="224"/>
      <c r="D410" s="225"/>
      <c r="E410" s="224"/>
      <c r="F410" s="224"/>
      <c r="G410" s="224"/>
      <c r="H410" s="224"/>
    </row>
    <row r="411" spans="1:8">
      <c r="A411" s="224"/>
      <c r="B411" s="224"/>
      <c r="C411" s="224"/>
      <c r="D411" s="225"/>
      <c r="E411" s="224"/>
      <c r="F411" s="224"/>
      <c r="G411" s="224"/>
      <c r="H411" s="224"/>
    </row>
    <row r="412" spans="1:8">
      <c r="A412" s="224"/>
      <c r="B412" s="224"/>
      <c r="C412" s="224"/>
      <c r="D412" s="225"/>
      <c r="E412" s="224"/>
      <c r="F412" s="224"/>
      <c r="G412" s="224"/>
      <c r="H412" s="224"/>
    </row>
    <row r="413" spans="1:8">
      <c r="A413" s="224"/>
      <c r="B413" s="224"/>
      <c r="C413" s="224"/>
      <c r="D413" s="225"/>
      <c r="E413" s="224"/>
      <c r="F413" s="224"/>
      <c r="G413" s="224"/>
      <c r="H413" s="224"/>
    </row>
    <row r="414" spans="1:8">
      <c r="A414" s="224"/>
      <c r="B414" s="224"/>
      <c r="C414" s="224"/>
      <c r="D414" s="225"/>
      <c r="E414" s="224"/>
      <c r="F414" s="224"/>
      <c r="G414" s="224"/>
      <c r="H414" s="224"/>
    </row>
    <row r="415" spans="1:8">
      <c r="A415" s="224"/>
      <c r="B415" s="224"/>
      <c r="C415" s="224"/>
      <c r="D415" s="225"/>
      <c r="E415" s="224"/>
      <c r="F415" s="224"/>
      <c r="G415" s="224"/>
      <c r="H415" s="224"/>
    </row>
    <row r="416" spans="1:8">
      <c r="A416" s="224"/>
      <c r="B416" s="224"/>
      <c r="C416" s="224"/>
      <c r="D416" s="225"/>
      <c r="E416" s="224"/>
      <c r="F416" s="224"/>
      <c r="G416" s="224"/>
      <c r="H416" s="224"/>
    </row>
    <row r="417" spans="1:8">
      <c r="A417" s="224"/>
      <c r="B417" s="224"/>
      <c r="C417" s="224"/>
      <c r="D417" s="225"/>
      <c r="E417" s="224"/>
      <c r="F417" s="224"/>
      <c r="G417" s="224"/>
      <c r="H417" s="224"/>
    </row>
    <row r="418" spans="1:8">
      <c r="A418" s="224"/>
      <c r="B418" s="224"/>
      <c r="C418" s="224"/>
      <c r="D418" s="225"/>
      <c r="E418" s="224"/>
      <c r="F418" s="224"/>
      <c r="G418" s="224"/>
      <c r="H418" s="224"/>
    </row>
    <row r="419" spans="1:8">
      <c r="A419" s="224"/>
      <c r="B419" s="224"/>
      <c r="C419" s="224"/>
      <c r="D419" s="225"/>
      <c r="E419" s="224"/>
      <c r="F419" s="224"/>
      <c r="G419" s="224"/>
      <c r="H419" s="224"/>
    </row>
    <row r="420" spans="1:8">
      <c r="A420" s="224"/>
      <c r="B420" s="224"/>
      <c r="C420" s="224"/>
      <c r="D420" s="225"/>
      <c r="E420" s="224"/>
      <c r="F420" s="224"/>
      <c r="G420" s="224"/>
      <c r="H420" s="224"/>
    </row>
    <row r="421" spans="1:8">
      <c r="A421" s="224"/>
      <c r="B421" s="224"/>
      <c r="C421" s="224"/>
      <c r="D421" s="225"/>
      <c r="E421" s="224"/>
      <c r="F421" s="224"/>
      <c r="G421" s="224"/>
      <c r="H421" s="224"/>
    </row>
    <row r="422" spans="1:8">
      <c r="A422" s="224"/>
      <c r="B422" s="224"/>
      <c r="C422" s="224"/>
      <c r="D422" s="225"/>
      <c r="E422" s="224"/>
      <c r="F422" s="224"/>
      <c r="G422" s="224"/>
      <c r="H422" s="224"/>
    </row>
    <row r="423" spans="1:8">
      <c r="A423" s="224"/>
      <c r="B423" s="224"/>
      <c r="C423" s="224"/>
      <c r="D423" s="225"/>
      <c r="E423" s="224"/>
      <c r="F423" s="224"/>
      <c r="G423" s="224"/>
      <c r="H423" s="224"/>
    </row>
    <row r="424" spans="1:8">
      <c r="A424" s="224"/>
      <c r="B424" s="224"/>
      <c r="C424" s="224"/>
      <c r="D424" s="225"/>
      <c r="E424" s="224"/>
      <c r="F424" s="224"/>
      <c r="G424" s="224"/>
      <c r="H424" s="224"/>
    </row>
    <row r="425" spans="1:8">
      <c r="A425" s="224"/>
      <c r="B425" s="224"/>
      <c r="C425" s="224"/>
      <c r="D425" s="225"/>
      <c r="E425" s="224"/>
      <c r="F425" s="224"/>
      <c r="G425" s="224"/>
      <c r="H425" s="224"/>
    </row>
    <row r="426" spans="1:8">
      <c r="A426" s="224"/>
      <c r="B426" s="224"/>
      <c r="C426" s="224"/>
      <c r="D426" s="225"/>
      <c r="E426" s="224"/>
      <c r="F426" s="224"/>
      <c r="G426" s="224"/>
      <c r="H426" s="224"/>
    </row>
    <row r="427" spans="1:8">
      <c r="A427" s="224"/>
      <c r="B427" s="224"/>
      <c r="C427" s="224"/>
      <c r="D427" s="225"/>
      <c r="E427" s="224"/>
      <c r="F427" s="224"/>
      <c r="G427" s="224"/>
      <c r="H427" s="224"/>
    </row>
    <row r="428" spans="1:8">
      <c r="A428" s="224"/>
      <c r="B428" s="224"/>
      <c r="C428" s="224"/>
      <c r="D428" s="225"/>
      <c r="E428" s="224"/>
      <c r="F428" s="224"/>
      <c r="G428" s="224"/>
      <c r="H428" s="224"/>
    </row>
    <row r="429" spans="1:8">
      <c r="A429" s="224"/>
      <c r="B429" s="224"/>
      <c r="C429" s="224"/>
      <c r="D429" s="225"/>
      <c r="E429" s="224"/>
      <c r="F429" s="224"/>
      <c r="G429" s="224"/>
      <c r="H429" s="224"/>
    </row>
    <row r="430" spans="1:8">
      <c r="A430" s="224"/>
      <c r="B430" s="224"/>
      <c r="C430" s="224"/>
      <c r="D430" s="225"/>
      <c r="E430" s="224"/>
      <c r="F430" s="224"/>
      <c r="G430" s="224"/>
      <c r="H430" s="224"/>
    </row>
    <row r="431" spans="1:8">
      <c r="A431" s="224"/>
      <c r="B431" s="224"/>
      <c r="C431" s="224"/>
      <c r="D431" s="225"/>
      <c r="E431" s="224"/>
      <c r="F431" s="224"/>
      <c r="G431" s="224"/>
      <c r="H431" s="224"/>
    </row>
    <row r="432" spans="1:8">
      <c r="A432" s="224"/>
      <c r="B432" s="224"/>
      <c r="C432" s="224"/>
      <c r="D432" s="225"/>
      <c r="E432" s="224"/>
      <c r="F432" s="224"/>
      <c r="G432" s="224"/>
      <c r="H432" s="224"/>
    </row>
    <row r="433" spans="1:8">
      <c r="A433" s="224"/>
      <c r="B433" s="224"/>
      <c r="C433" s="224"/>
      <c r="D433" s="225"/>
      <c r="E433" s="224"/>
      <c r="F433" s="224"/>
      <c r="G433" s="224"/>
      <c r="H433" s="224"/>
    </row>
    <row r="434" spans="1:8">
      <c r="A434" s="224"/>
      <c r="B434" s="224"/>
      <c r="C434" s="224"/>
      <c r="D434" s="225"/>
      <c r="E434" s="224"/>
      <c r="F434" s="224"/>
      <c r="G434" s="224"/>
      <c r="H434" s="224"/>
    </row>
    <row r="435" spans="1:8">
      <c r="A435" s="224"/>
      <c r="B435" s="224"/>
      <c r="C435" s="224"/>
      <c r="D435" s="225"/>
      <c r="E435" s="224"/>
      <c r="F435" s="224"/>
      <c r="G435" s="224"/>
      <c r="H435" s="224"/>
    </row>
    <row r="436" spans="1:8">
      <c r="A436" s="224"/>
      <c r="B436" s="224"/>
      <c r="C436" s="224"/>
      <c r="D436" s="225"/>
      <c r="E436" s="224"/>
      <c r="F436" s="224"/>
      <c r="G436" s="224"/>
      <c r="H436" s="224"/>
    </row>
    <row r="437" spans="1:8">
      <c r="A437" s="224"/>
      <c r="B437" s="224"/>
      <c r="C437" s="224"/>
      <c r="D437" s="225"/>
      <c r="E437" s="224"/>
      <c r="F437" s="224"/>
      <c r="G437" s="224"/>
      <c r="H437" s="224"/>
    </row>
    <row r="438" spans="1:8">
      <c r="A438" s="224"/>
      <c r="B438" s="224"/>
      <c r="C438" s="224"/>
      <c r="D438" s="225"/>
      <c r="E438" s="224"/>
      <c r="F438" s="224"/>
      <c r="G438" s="224"/>
      <c r="H438" s="224"/>
    </row>
    <row r="439" spans="1:8">
      <c r="A439" s="224"/>
      <c r="B439" s="224"/>
      <c r="C439" s="224"/>
      <c r="D439" s="225"/>
      <c r="E439" s="224"/>
      <c r="F439" s="224"/>
      <c r="G439" s="224"/>
      <c r="H439" s="224"/>
    </row>
    <row r="440" spans="1:8">
      <c r="A440" s="224"/>
      <c r="B440" s="224"/>
      <c r="C440" s="224"/>
      <c r="D440" s="225"/>
      <c r="E440" s="224"/>
      <c r="F440" s="224"/>
      <c r="G440" s="224"/>
      <c r="H440" s="224"/>
    </row>
    <row r="441" spans="1:8">
      <c r="A441" s="224"/>
      <c r="B441" s="224"/>
      <c r="C441" s="224"/>
      <c r="D441" s="225"/>
      <c r="E441" s="224"/>
      <c r="F441" s="224"/>
      <c r="G441" s="224"/>
      <c r="H441" s="224"/>
    </row>
    <row r="442" spans="1:8">
      <c r="A442" s="224"/>
      <c r="B442" s="224"/>
      <c r="C442" s="224"/>
      <c r="D442" s="225"/>
      <c r="E442" s="224"/>
      <c r="F442" s="224"/>
      <c r="G442" s="224"/>
      <c r="H442" s="224"/>
    </row>
    <row r="443" spans="1:8">
      <c r="A443" s="224"/>
      <c r="B443" s="224"/>
      <c r="C443" s="224"/>
      <c r="D443" s="225"/>
      <c r="E443" s="224"/>
      <c r="F443" s="224"/>
      <c r="G443" s="224"/>
      <c r="H443" s="224"/>
    </row>
    <row r="444" spans="1:8">
      <c r="A444" s="224"/>
      <c r="B444" s="224"/>
      <c r="C444" s="224"/>
      <c r="D444" s="225"/>
      <c r="E444" s="224"/>
      <c r="F444" s="224"/>
      <c r="G444" s="224"/>
      <c r="H444" s="224"/>
    </row>
    <row r="445" spans="1:8">
      <c r="A445" s="224"/>
      <c r="B445" s="224"/>
      <c r="C445" s="224"/>
      <c r="D445" s="225"/>
      <c r="E445" s="224"/>
      <c r="F445" s="224"/>
      <c r="G445" s="224"/>
      <c r="H445" s="224"/>
    </row>
    <row r="446" spans="1:8">
      <c r="A446" s="224"/>
      <c r="B446" s="224"/>
      <c r="C446" s="224"/>
      <c r="D446" s="225"/>
      <c r="E446" s="224"/>
      <c r="F446" s="224"/>
      <c r="G446" s="224"/>
      <c r="H446" s="224"/>
    </row>
    <row r="447" spans="1:8">
      <c r="A447" s="224"/>
      <c r="B447" s="224"/>
      <c r="C447" s="224"/>
      <c r="D447" s="225"/>
      <c r="E447" s="224"/>
      <c r="F447" s="224"/>
      <c r="G447" s="224"/>
      <c r="H447" s="224"/>
    </row>
    <row r="448" spans="1:8">
      <c r="A448" s="224"/>
      <c r="B448" s="224"/>
      <c r="C448" s="224"/>
      <c r="D448" s="225"/>
      <c r="E448" s="224"/>
      <c r="F448" s="224"/>
      <c r="G448" s="224"/>
      <c r="H448" s="224"/>
    </row>
    <row r="449" spans="1:8">
      <c r="A449" s="224"/>
      <c r="B449" s="224"/>
      <c r="C449" s="224"/>
      <c r="D449" s="225"/>
      <c r="E449" s="224"/>
      <c r="F449" s="224"/>
      <c r="G449" s="224"/>
      <c r="H449" s="224"/>
    </row>
    <row r="450" spans="1:8">
      <c r="A450" s="224"/>
      <c r="B450" s="224"/>
      <c r="C450" s="224"/>
      <c r="D450" s="225"/>
      <c r="E450" s="224"/>
      <c r="F450" s="224"/>
      <c r="G450" s="224"/>
      <c r="H450" s="224"/>
    </row>
    <row r="451" spans="1:8">
      <c r="A451" s="224"/>
      <c r="B451" s="224"/>
      <c r="C451" s="224"/>
      <c r="D451" s="225"/>
      <c r="E451" s="224"/>
      <c r="F451" s="224"/>
      <c r="G451" s="224"/>
      <c r="H451" s="224"/>
    </row>
    <row r="452" spans="1:8">
      <c r="A452" s="224"/>
      <c r="B452" s="224"/>
      <c r="C452" s="224"/>
      <c r="D452" s="225"/>
      <c r="E452" s="224"/>
      <c r="F452" s="224"/>
      <c r="G452" s="224"/>
      <c r="H452" s="224"/>
    </row>
    <row r="453" spans="1:8">
      <c r="A453" s="224"/>
      <c r="B453" s="224"/>
      <c r="C453" s="224"/>
      <c r="D453" s="225"/>
      <c r="E453" s="224"/>
      <c r="F453" s="224"/>
      <c r="G453" s="224"/>
      <c r="H453" s="224"/>
    </row>
    <row r="454" spans="1:8">
      <c r="A454" s="224"/>
      <c r="B454" s="224"/>
      <c r="C454" s="224"/>
      <c r="D454" s="225"/>
      <c r="E454" s="224"/>
      <c r="F454" s="224"/>
      <c r="G454" s="224"/>
      <c r="H454" s="224"/>
    </row>
    <row r="455" spans="1:8">
      <c r="A455" s="224"/>
      <c r="B455" s="224"/>
      <c r="C455" s="224"/>
      <c r="D455" s="225"/>
      <c r="E455" s="224"/>
      <c r="F455" s="224"/>
      <c r="G455" s="224"/>
      <c r="H455" s="224"/>
    </row>
    <row r="456" spans="1:8">
      <c r="A456" s="224"/>
      <c r="B456" s="224"/>
      <c r="C456" s="224"/>
      <c r="D456" s="225"/>
      <c r="E456" s="224"/>
      <c r="F456" s="224"/>
      <c r="G456" s="224"/>
      <c r="H456" s="224"/>
    </row>
    <row r="457" spans="1:8">
      <c r="A457" s="224"/>
      <c r="B457" s="224"/>
      <c r="C457" s="224"/>
      <c r="D457" s="225"/>
      <c r="E457" s="224"/>
      <c r="F457" s="224"/>
      <c r="G457" s="224"/>
      <c r="H457" s="224"/>
    </row>
    <row r="458" spans="1:8">
      <c r="A458" s="224"/>
      <c r="B458" s="224"/>
      <c r="C458" s="224"/>
      <c r="D458" s="225"/>
      <c r="E458" s="224"/>
      <c r="F458" s="224"/>
      <c r="G458" s="224"/>
      <c r="H458" s="224"/>
    </row>
    <row r="459" spans="1:8">
      <c r="A459" s="224"/>
      <c r="B459" s="224"/>
      <c r="C459" s="224"/>
      <c r="D459" s="225"/>
      <c r="E459" s="224"/>
      <c r="F459" s="224"/>
      <c r="G459" s="224"/>
      <c r="H459" s="224"/>
    </row>
    <row r="460" spans="1:8">
      <c r="A460" s="224"/>
      <c r="B460" s="224"/>
      <c r="C460" s="224"/>
      <c r="D460" s="225"/>
      <c r="E460" s="224"/>
      <c r="F460" s="224"/>
      <c r="G460" s="224"/>
      <c r="H460" s="224"/>
    </row>
    <row r="461" spans="1:8">
      <c r="A461" s="224"/>
      <c r="B461" s="224"/>
      <c r="C461" s="224"/>
      <c r="D461" s="225"/>
      <c r="E461" s="224"/>
      <c r="F461" s="224"/>
      <c r="G461" s="224"/>
      <c r="H461" s="224"/>
    </row>
    <row r="462" spans="1:8">
      <c r="A462" s="224"/>
      <c r="B462" s="224"/>
      <c r="C462" s="224"/>
      <c r="D462" s="225"/>
      <c r="E462" s="224"/>
      <c r="F462" s="224"/>
      <c r="G462" s="224"/>
      <c r="H462" s="224"/>
    </row>
    <row r="463" spans="1:8">
      <c r="A463" s="224"/>
      <c r="B463" s="224"/>
      <c r="C463" s="224"/>
      <c r="D463" s="225"/>
      <c r="E463" s="224"/>
      <c r="F463" s="224"/>
      <c r="G463" s="224"/>
      <c r="H463" s="224"/>
    </row>
    <row r="464" spans="1:8">
      <c r="A464" s="224"/>
      <c r="B464" s="224"/>
      <c r="C464" s="224"/>
      <c r="D464" s="225"/>
      <c r="E464" s="224"/>
      <c r="F464" s="224"/>
      <c r="G464" s="224"/>
      <c r="H464" s="224"/>
    </row>
    <row r="465" spans="1:8">
      <c r="A465" s="224"/>
      <c r="B465" s="224"/>
      <c r="C465" s="224"/>
      <c r="D465" s="225"/>
      <c r="E465" s="224"/>
      <c r="F465" s="224"/>
      <c r="G465" s="224"/>
      <c r="H465" s="224"/>
    </row>
    <row r="466" spans="1:8">
      <c r="A466" s="224"/>
      <c r="B466" s="224"/>
      <c r="C466" s="224"/>
      <c r="D466" s="225"/>
      <c r="E466" s="224"/>
      <c r="F466" s="224"/>
      <c r="G466" s="224"/>
      <c r="H466" s="224"/>
    </row>
    <row r="467" spans="1:8">
      <c r="A467" s="224"/>
      <c r="B467" s="224"/>
      <c r="C467" s="224"/>
      <c r="D467" s="225"/>
      <c r="E467" s="224"/>
      <c r="F467" s="224"/>
      <c r="G467" s="224"/>
      <c r="H467" s="224"/>
    </row>
    <row r="468" spans="1:8">
      <c r="A468" s="224"/>
      <c r="B468" s="224"/>
      <c r="C468" s="224"/>
      <c r="D468" s="225"/>
      <c r="E468" s="224"/>
      <c r="F468" s="224"/>
      <c r="G468" s="224"/>
      <c r="H468" s="224"/>
    </row>
    <row r="469" spans="1:8">
      <c r="A469" s="224"/>
      <c r="B469" s="224"/>
      <c r="C469" s="224"/>
      <c r="D469" s="225"/>
      <c r="E469" s="224"/>
      <c r="F469" s="224"/>
      <c r="G469" s="224"/>
      <c r="H469" s="224"/>
    </row>
    <row r="470" spans="1:8">
      <c r="A470" s="224"/>
      <c r="B470" s="224"/>
      <c r="C470" s="224"/>
      <c r="D470" s="225"/>
      <c r="E470" s="224"/>
      <c r="F470" s="224"/>
      <c r="G470" s="224"/>
      <c r="H470" s="224"/>
    </row>
    <row r="471" spans="1:8">
      <c r="A471" s="224"/>
      <c r="B471" s="224"/>
      <c r="C471" s="224"/>
      <c r="D471" s="225"/>
      <c r="E471" s="224"/>
      <c r="F471" s="224"/>
      <c r="G471" s="224"/>
      <c r="H471" s="224"/>
    </row>
    <row r="472" spans="1:8">
      <c r="A472" s="224"/>
      <c r="B472" s="224"/>
      <c r="C472" s="224"/>
      <c r="D472" s="225"/>
      <c r="E472" s="224"/>
      <c r="F472" s="224"/>
      <c r="G472" s="224"/>
      <c r="H472" s="224"/>
    </row>
    <row r="473" spans="1:8">
      <c r="A473" s="224"/>
      <c r="B473" s="224"/>
      <c r="C473" s="224"/>
      <c r="D473" s="225"/>
      <c r="E473" s="224"/>
      <c r="F473" s="224"/>
      <c r="G473" s="224"/>
      <c r="H473" s="224"/>
    </row>
    <row r="474" spans="1:8">
      <c r="A474" s="224"/>
      <c r="B474" s="224"/>
      <c r="C474" s="224"/>
      <c r="D474" s="225"/>
      <c r="E474" s="224"/>
      <c r="F474" s="224"/>
      <c r="G474" s="224"/>
      <c r="H474" s="224"/>
    </row>
    <row r="475" spans="1:8">
      <c r="A475" s="224"/>
      <c r="B475" s="224"/>
      <c r="C475" s="224"/>
      <c r="D475" s="225"/>
      <c r="E475" s="224"/>
      <c r="F475" s="224"/>
      <c r="G475" s="224"/>
      <c r="H475" s="224"/>
    </row>
    <row r="476" spans="1:8">
      <c r="A476" s="224"/>
      <c r="B476" s="224"/>
      <c r="C476" s="224"/>
      <c r="D476" s="225"/>
      <c r="E476" s="224"/>
      <c r="F476" s="224"/>
      <c r="G476" s="224"/>
      <c r="H476" s="224"/>
    </row>
    <row r="477" spans="1:8">
      <c r="A477" s="224"/>
      <c r="B477" s="224"/>
      <c r="C477" s="224"/>
      <c r="D477" s="225"/>
      <c r="E477" s="224"/>
      <c r="F477" s="224"/>
      <c r="G477" s="224"/>
      <c r="H477" s="224"/>
    </row>
    <row r="478" spans="1:8">
      <c r="A478" s="224"/>
      <c r="B478" s="224"/>
      <c r="C478" s="224"/>
      <c r="D478" s="225"/>
      <c r="E478" s="224"/>
      <c r="F478" s="224"/>
      <c r="G478" s="224"/>
      <c r="H478" s="224"/>
    </row>
    <row r="479" spans="1:8">
      <c r="A479" s="224"/>
      <c r="B479" s="224"/>
      <c r="C479" s="224"/>
      <c r="D479" s="225"/>
      <c r="E479" s="224"/>
      <c r="F479" s="224"/>
      <c r="G479" s="224"/>
      <c r="H479" s="224"/>
    </row>
    <row r="480" spans="1:8">
      <c r="A480" s="224"/>
      <c r="B480" s="224"/>
      <c r="C480" s="224"/>
      <c r="D480" s="225"/>
      <c r="E480" s="224"/>
      <c r="F480" s="224"/>
      <c r="G480" s="224"/>
      <c r="H480" s="224"/>
    </row>
    <row r="481" spans="1:8">
      <c r="A481" s="224"/>
      <c r="B481" s="224"/>
      <c r="C481" s="224"/>
      <c r="D481" s="225"/>
      <c r="E481" s="224"/>
      <c r="F481" s="224"/>
      <c r="G481" s="224"/>
      <c r="H481" s="224"/>
    </row>
    <row r="482" spans="1:8">
      <c r="A482" s="224"/>
      <c r="B482" s="224"/>
      <c r="C482" s="224"/>
      <c r="D482" s="225"/>
      <c r="E482" s="224"/>
      <c r="F482" s="224"/>
      <c r="G482" s="224"/>
      <c r="H482" s="224"/>
    </row>
    <row r="483" spans="1:8">
      <c r="A483" s="224"/>
      <c r="B483" s="224"/>
      <c r="C483" s="224"/>
      <c r="D483" s="225"/>
      <c r="E483" s="224"/>
      <c r="F483" s="224"/>
      <c r="G483" s="224"/>
      <c r="H483" s="224"/>
    </row>
    <row r="484" spans="1:8">
      <c r="A484" s="224"/>
      <c r="B484" s="224"/>
      <c r="C484" s="224"/>
      <c r="D484" s="225"/>
      <c r="E484" s="224"/>
      <c r="F484" s="224"/>
      <c r="G484" s="224"/>
      <c r="H484" s="224"/>
    </row>
    <row r="485" spans="1:8">
      <c r="A485" s="224"/>
      <c r="B485" s="224"/>
      <c r="C485" s="224"/>
      <c r="D485" s="225"/>
      <c r="E485" s="224"/>
      <c r="F485" s="224"/>
      <c r="G485" s="224"/>
      <c r="H485" s="224"/>
    </row>
    <row r="486" spans="1:8">
      <c r="A486" s="224"/>
      <c r="B486" s="224"/>
      <c r="C486" s="224"/>
      <c r="D486" s="225"/>
      <c r="E486" s="224"/>
      <c r="F486" s="224"/>
      <c r="G486" s="224"/>
      <c r="H486" s="224"/>
    </row>
    <row r="487" spans="1:8">
      <c r="A487" s="224"/>
      <c r="B487" s="224"/>
      <c r="C487" s="224"/>
      <c r="D487" s="225"/>
      <c r="E487" s="224"/>
      <c r="F487" s="224"/>
      <c r="G487" s="224"/>
      <c r="H487" s="224"/>
    </row>
    <row r="488" spans="1:8">
      <c r="A488" s="224"/>
      <c r="B488" s="224"/>
      <c r="C488" s="224"/>
      <c r="D488" s="225"/>
      <c r="E488" s="224"/>
      <c r="F488" s="224"/>
      <c r="G488" s="224"/>
      <c r="H488" s="224"/>
    </row>
    <row r="489" spans="1:8">
      <c r="A489" s="224"/>
      <c r="B489" s="224"/>
      <c r="C489" s="224"/>
      <c r="D489" s="225"/>
      <c r="E489" s="224"/>
      <c r="F489" s="224"/>
      <c r="G489" s="224"/>
      <c r="H489" s="224"/>
    </row>
    <row r="490" spans="1:8">
      <c r="A490" s="224"/>
      <c r="B490" s="224"/>
      <c r="C490" s="224"/>
      <c r="D490" s="225"/>
      <c r="E490" s="224"/>
      <c r="F490" s="224"/>
      <c r="G490" s="224"/>
      <c r="H490" s="224"/>
    </row>
    <row r="491" spans="1:8">
      <c r="A491" s="224"/>
      <c r="B491" s="224"/>
      <c r="C491" s="224"/>
      <c r="D491" s="225"/>
      <c r="E491" s="224"/>
      <c r="F491" s="224"/>
      <c r="G491" s="224"/>
      <c r="H491" s="224"/>
    </row>
    <row r="492" spans="1:8">
      <c r="A492" s="224"/>
      <c r="B492" s="224"/>
      <c r="C492" s="224"/>
      <c r="D492" s="225"/>
      <c r="E492" s="224"/>
      <c r="F492" s="224"/>
      <c r="G492" s="224"/>
      <c r="H492" s="224"/>
    </row>
    <row r="493" spans="1:8">
      <c r="A493" s="224"/>
      <c r="B493" s="224"/>
      <c r="C493" s="224"/>
      <c r="D493" s="225"/>
      <c r="E493" s="224"/>
      <c r="F493" s="224"/>
      <c r="G493" s="224"/>
      <c r="H493" s="224"/>
    </row>
    <row r="494" spans="1:8">
      <c r="A494" s="224"/>
      <c r="B494" s="224"/>
      <c r="C494" s="224"/>
      <c r="D494" s="225"/>
      <c r="E494" s="224"/>
      <c r="F494" s="224"/>
      <c r="G494" s="224"/>
      <c r="H494" s="224"/>
    </row>
    <row r="495" spans="1:8">
      <c r="A495" s="224"/>
      <c r="B495" s="224"/>
      <c r="C495" s="224"/>
      <c r="D495" s="225"/>
      <c r="E495" s="224"/>
      <c r="F495" s="224"/>
      <c r="G495" s="224"/>
      <c r="H495" s="224"/>
    </row>
    <row r="496" spans="1:8">
      <c r="A496" s="224"/>
      <c r="B496" s="224"/>
      <c r="C496" s="224"/>
      <c r="D496" s="225"/>
      <c r="E496" s="224"/>
      <c r="F496" s="224"/>
      <c r="G496" s="224"/>
      <c r="H496" s="224"/>
    </row>
    <row r="497" spans="1:8">
      <c r="A497" s="224"/>
      <c r="B497" s="224"/>
      <c r="C497" s="224"/>
      <c r="D497" s="225"/>
      <c r="E497" s="224"/>
      <c r="F497" s="224"/>
      <c r="G497" s="224"/>
      <c r="H497" s="224"/>
    </row>
    <row r="498" spans="1:8">
      <c r="A498" s="224"/>
      <c r="B498" s="224"/>
      <c r="C498" s="224"/>
      <c r="D498" s="225"/>
      <c r="E498" s="224"/>
      <c r="F498" s="224"/>
      <c r="G498" s="224"/>
      <c r="H498" s="224"/>
    </row>
    <row r="499" spans="1:8">
      <c r="A499" s="224"/>
      <c r="B499" s="224"/>
      <c r="C499" s="224"/>
      <c r="D499" s="225"/>
      <c r="E499" s="224"/>
      <c r="F499" s="224"/>
      <c r="G499" s="224"/>
      <c r="H499" s="224"/>
    </row>
    <row r="500" spans="1:8">
      <c r="A500" s="224"/>
      <c r="B500" s="224"/>
      <c r="C500" s="224"/>
      <c r="D500" s="225"/>
      <c r="E500" s="224"/>
      <c r="F500" s="224"/>
      <c r="G500" s="224"/>
      <c r="H500" s="224"/>
    </row>
    <row r="501" spans="1:8">
      <c r="A501" s="224"/>
      <c r="B501" s="224"/>
      <c r="C501" s="224"/>
      <c r="D501" s="225"/>
      <c r="E501" s="224"/>
      <c r="F501" s="224"/>
      <c r="G501" s="224"/>
      <c r="H501" s="224"/>
    </row>
    <row r="502" spans="1:8">
      <c r="A502" s="224"/>
      <c r="B502" s="224"/>
      <c r="C502" s="224"/>
      <c r="D502" s="225"/>
      <c r="E502" s="224"/>
      <c r="F502" s="224"/>
      <c r="G502" s="224"/>
      <c r="H502" s="224"/>
    </row>
    <row r="503" spans="1:8">
      <c r="A503" s="224"/>
      <c r="B503" s="224"/>
      <c r="C503" s="224"/>
      <c r="D503" s="225"/>
      <c r="E503" s="224"/>
      <c r="F503" s="224"/>
      <c r="G503" s="224"/>
      <c r="H503" s="224"/>
    </row>
    <row r="504" spans="1:8">
      <c r="A504" s="224"/>
      <c r="B504" s="224"/>
      <c r="C504" s="224"/>
      <c r="D504" s="225"/>
      <c r="E504" s="224"/>
      <c r="F504" s="224"/>
      <c r="G504" s="224"/>
      <c r="H504" s="224"/>
    </row>
    <row r="505" spans="1:8">
      <c r="A505" s="224"/>
      <c r="B505" s="224"/>
      <c r="C505" s="224"/>
      <c r="D505" s="225"/>
      <c r="E505" s="224"/>
      <c r="F505" s="224"/>
      <c r="G505" s="224"/>
      <c r="H505" s="224"/>
    </row>
    <row r="506" spans="1:8">
      <c r="A506" s="224"/>
      <c r="B506" s="224"/>
      <c r="C506" s="224"/>
      <c r="D506" s="225"/>
      <c r="E506" s="224"/>
      <c r="F506" s="224"/>
      <c r="G506" s="224"/>
      <c r="H506" s="224"/>
    </row>
    <row r="507" spans="1:8">
      <c r="A507" s="224"/>
      <c r="B507" s="224"/>
      <c r="C507" s="224"/>
      <c r="D507" s="225"/>
      <c r="E507" s="224"/>
      <c r="F507" s="224"/>
      <c r="G507" s="224"/>
      <c r="H507" s="224"/>
    </row>
    <row r="508" spans="1:8">
      <c r="A508" s="224"/>
      <c r="B508" s="224"/>
      <c r="C508" s="224"/>
      <c r="D508" s="225"/>
      <c r="E508" s="224"/>
      <c r="F508" s="224"/>
      <c r="G508" s="224"/>
      <c r="H508" s="224"/>
    </row>
    <row r="509" spans="1:8">
      <c r="A509" s="224"/>
      <c r="B509" s="224"/>
      <c r="C509" s="224"/>
      <c r="D509" s="225"/>
      <c r="E509" s="224"/>
      <c r="F509" s="224"/>
      <c r="G509" s="224"/>
      <c r="H509" s="224"/>
    </row>
    <row r="510" spans="1:8">
      <c r="A510" s="224"/>
      <c r="B510" s="224"/>
      <c r="C510" s="224"/>
      <c r="D510" s="225"/>
      <c r="E510" s="224"/>
      <c r="F510" s="224"/>
      <c r="G510" s="224"/>
      <c r="H510" s="224"/>
    </row>
    <row r="511" spans="1:8">
      <c r="A511" s="224"/>
      <c r="B511" s="224"/>
      <c r="C511" s="224"/>
      <c r="D511" s="225"/>
      <c r="E511" s="224"/>
      <c r="F511" s="224"/>
      <c r="G511" s="224"/>
      <c r="H511" s="224"/>
    </row>
    <row r="512" spans="1:8">
      <c r="A512" s="224"/>
      <c r="B512" s="224"/>
      <c r="C512" s="224"/>
      <c r="D512" s="225"/>
      <c r="E512" s="224"/>
      <c r="F512" s="224"/>
      <c r="G512" s="224"/>
      <c r="H512" s="224"/>
    </row>
    <row r="513" spans="1:8">
      <c r="A513" s="224"/>
      <c r="B513" s="224"/>
      <c r="C513" s="224"/>
      <c r="D513" s="225"/>
      <c r="E513" s="224"/>
      <c r="F513" s="224"/>
      <c r="G513" s="224"/>
      <c r="H513" s="224"/>
    </row>
    <row r="514" spans="1:8">
      <c r="A514" s="224"/>
      <c r="B514" s="224"/>
      <c r="C514" s="224"/>
      <c r="D514" s="225"/>
      <c r="E514" s="224"/>
      <c r="F514" s="224"/>
      <c r="G514" s="224"/>
      <c r="H514" s="224"/>
    </row>
    <row r="515" spans="1:8">
      <c r="A515" s="224"/>
      <c r="B515" s="224"/>
      <c r="C515" s="224"/>
      <c r="D515" s="225"/>
      <c r="E515" s="224"/>
      <c r="F515" s="224"/>
      <c r="G515" s="224"/>
      <c r="H515" s="224"/>
    </row>
    <row r="516" spans="1:8">
      <c r="A516" s="224"/>
      <c r="B516" s="224"/>
      <c r="C516" s="224"/>
      <c r="D516" s="225"/>
      <c r="E516" s="224"/>
      <c r="F516" s="224"/>
      <c r="G516" s="224"/>
      <c r="H516" s="224"/>
    </row>
    <row r="517" spans="1:8">
      <c r="A517" s="224"/>
      <c r="B517" s="224"/>
      <c r="C517" s="224"/>
      <c r="D517" s="225"/>
      <c r="E517" s="224"/>
      <c r="F517" s="224"/>
      <c r="G517" s="224"/>
      <c r="H517" s="224"/>
    </row>
    <row r="518" spans="1:8">
      <c r="A518" s="224"/>
      <c r="B518" s="224"/>
      <c r="C518" s="224"/>
      <c r="D518" s="225"/>
      <c r="E518" s="224"/>
      <c r="F518" s="224"/>
      <c r="G518" s="224"/>
      <c r="H518" s="224"/>
    </row>
    <row r="519" spans="1:8">
      <c r="A519" s="224"/>
      <c r="B519" s="224"/>
      <c r="C519" s="224"/>
      <c r="D519" s="225"/>
      <c r="E519" s="224"/>
      <c r="F519" s="224"/>
      <c r="G519" s="224"/>
      <c r="H519" s="224"/>
    </row>
    <row r="520" spans="1:8">
      <c r="A520" s="224"/>
      <c r="B520" s="224"/>
      <c r="C520" s="224"/>
      <c r="D520" s="225"/>
      <c r="E520" s="224"/>
      <c r="F520" s="224"/>
      <c r="G520" s="224"/>
      <c r="H520" s="224"/>
    </row>
    <row r="521" spans="1:8">
      <c r="A521" s="224"/>
      <c r="B521" s="224"/>
      <c r="C521" s="224"/>
      <c r="D521" s="225"/>
      <c r="E521" s="224"/>
      <c r="F521" s="224"/>
      <c r="G521" s="224"/>
      <c r="H521" s="224"/>
    </row>
    <row r="522" spans="1:8">
      <c r="A522" s="224"/>
      <c r="B522" s="224"/>
      <c r="C522" s="224"/>
      <c r="D522" s="225"/>
      <c r="E522" s="224"/>
      <c r="F522" s="224"/>
      <c r="G522" s="224"/>
      <c r="H522" s="224"/>
    </row>
    <row r="523" spans="1:8">
      <c r="A523" s="224"/>
      <c r="B523" s="224"/>
      <c r="C523" s="224"/>
      <c r="D523" s="225"/>
      <c r="E523" s="224"/>
      <c r="F523" s="224"/>
      <c r="G523" s="224"/>
      <c r="H523" s="224"/>
    </row>
    <row r="524" spans="1:8">
      <c r="A524" s="224"/>
      <c r="B524" s="224"/>
      <c r="C524" s="224"/>
      <c r="D524" s="225"/>
      <c r="E524" s="224"/>
      <c r="F524" s="224"/>
      <c r="G524" s="224"/>
      <c r="H524" s="224"/>
    </row>
    <row r="525" spans="1:8">
      <c r="A525" s="224"/>
      <c r="B525" s="224"/>
      <c r="C525" s="224"/>
      <c r="D525" s="225"/>
      <c r="E525" s="224"/>
      <c r="F525" s="224"/>
      <c r="G525" s="224"/>
      <c r="H525" s="224"/>
    </row>
    <row r="526" spans="1:8">
      <c r="A526" s="224"/>
      <c r="B526" s="224"/>
      <c r="C526" s="224"/>
      <c r="D526" s="225"/>
      <c r="E526" s="224"/>
      <c r="F526" s="224"/>
      <c r="G526" s="224"/>
      <c r="H526" s="224"/>
    </row>
    <row r="527" spans="1:8">
      <c r="A527" s="224"/>
      <c r="B527" s="224"/>
      <c r="C527" s="224"/>
      <c r="D527" s="225"/>
      <c r="E527" s="224"/>
      <c r="F527" s="224"/>
      <c r="G527" s="224"/>
      <c r="H527" s="224"/>
    </row>
    <row r="528" spans="1:8">
      <c r="A528" s="224"/>
      <c r="B528" s="224"/>
      <c r="C528" s="224"/>
      <c r="D528" s="225"/>
      <c r="E528" s="224"/>
      <c r="F528" s="224"/>
      <c r="G528" s="224"/>
      <c r="H528" s="224"/>
    </row>
    <row r="529" spans="1:8">
      <c r="A529" s="224"/>
      <c r="B529" s="224"/>
      <c r="C529" s="224"/>
      <c r="D529" s="225"/>
      <c r="E529" s="224"/>
      <c r="F529" s="224"/>
      <c r="G529" s="224"/>
      <c r="H529" s="224"/>
    </row>
    <row r="530" spans="1:8">
      <c r="A530" s="224"/>
      <c r="B530" s="224"/>
      <c r="C530" s="224"/>
      <c r="D530" s="225"/>
      <c r="E530" s="224"/>
      <c r="F530" s="224"/>
      <c r="G530" s="224"/>
      <c r="H530" s="224"/>
    </row>
    <row r="531" spans="1:8">
      <c r="A531" s="224"/>
      <c r="B531" s="224"/>
      <c r="C531" s="224"/>
      <c r="D531" s="225"/>
      <c r="E531" s="224"/>
      <c r="F531" s="224"/>
      <c r="G531" s="224"/>
      <c r="H531" s="224"/>
    </row>
    <row r="532" spans="1:8">
      <c r="A532" s="224"/>
      <c r="B532" s="224"/>
      <c r="C532" s="224"/>
      <c r="D532" s="225"/>
      <c r="E532" s="224"/>
      <c r="F532" s="224"/>
      <c r="G532" s="224"/>
      <c r="H532" s="224"/>
    </row>
    <row r="533" spans="1:8">
      <c r="A533" s="224"/>
      <c r="B533" s="224"/>
      <c r="C533" s="224"/>
      <c r="D533" s="225"/>
      <c r="E533" s="224"/>
      <c r="F533" s="224"/>
      <c r="G533" s="224"/>
      <c r="H533" s="224"/>
    </row>
    <row r="534" spans="1:8">
      <c r="A534" s="224"/>
      <c r="B534" s="224"/>
      <c r="C534" s="224"/>
      <c r="D534" s="225"/>
      <c r="E534" s="224"/>
      <c r="F534" s="224"/>
      <c r="G534" s="224"/>
      <c r="H534" s="224"/>
    </row>
    <row r="535" spans="1:8">
      <c r="A535" s="224"/>
      <c r="B535" s="224"/>
      <c r="C535" s="224"/>
      <c r="D535" s="225"/>
      <c r="E535" s="224"/>
      <c r="F535" s="224"/>
      <c r="G535" s="224"/>
      <c r="H535" s="224"/>
    </row>
    <row r="536" spans="1:8">
      <c r="A536" s="224"/>
      <c r="B536" s="224"/>
      <c r="C536" s="224"/>
      <c r="D536" s="225"/>
      <c r="E536" s="224"/>
      <c r="F536" s="224"/>
      <c r="G536" s="224"/>
      <c r="H536" s="224"/>
    </row>
    <row r="537" spans="1:8">
      <c r="A537" s="224"/>
      <c r="B537" s="224"/>
      <c r="C537" s="224"/>
      <c r="D537" s="225"/>
      <c r="E537" s="224"/>
      <c r="F537" s="224"/>
      <c r="G537" s="224"/>
      <c r="H537" s="224"/>
    </row>
    <row r="538" spans="1:8">
      <c r="A538" s="224"/>
      <c r="B538" s="224"/>
      <c r="C538" s="224"/>
      <c r="D538" s="225"/>
      <c r="E538" s="224"/>
      <c r="F538" s="224"/>
      <c r="G538" s="224"/>
      <c r="H538" s="224"/>
    </row>
    <row r="539" spans="1:8">
      <c r="A539" s="224"/>
      <c r="B539" s="224"/>
      <c r="C539" s="224"/>
      <c r="D539" s="225"/>
      <c r="E539" s="224"/>
      <c r="F539" s="224"/>
      <c r="G539" s="224"/>
      <c r="H539" s="224"/>
    </row>
    <row r="540" spans="1:8">
      <c r="A540" s="224"/>
      <c r="B540" s="224"/>
      <c r="C540" s="224"/>
      <c r="D540" s="225"/>
      <c r="E540" s="224"/>
      <c r="F540" s="224"/>
      <c r="G540" s="224"/>
      <c r="H540" s="224"/>
    </row>
    <row r="541" spans="1:8">
      <c r="A541" s="224"/>
      <c r="B541" s="224"/>
      <c r="C541" s="224"/>
      <c r="D541" s="225"/>
      <c r="E541" s="224"/>
      <c r="F541" s="224"/>
      <c r="G541" s="224"/>
      <c r="H541" s="224"/>
    </row>
    <row r="542" spans="1:8">
      <c r="A542" s="224"/>
      <c r="B542" s="224"/>
      <c r="C542" s="224"/>
      <c r="D542" s="225"/>
      <c r="E542" s="224"/>
      <c r="F542" s="224"/>
      <c r="G542" s="224"/>
      <c r="H542" s="224"/>
    </row>
    <row r="543" spans="1:8">
      <c r="A543" s="224"/>
      <c r="B543" s="224"/>
      <c r="C543" s="224"/>
      <c r="D543" s="225"/>
      <c r="E543" s="224"/>
      <c r="F543" s="224"/>
      <c r="G543" s="224"/>
      <c r="H543" s="224"/>
    </row>
    <row r="544" spans="1:8">
      <c r="A544" s="224"/>
      <c r="B544" s="224"/>
      <c r="C544" s="224"/>
      <c r="D544" s="225"/>
      <c r="E544" s="224"/>
      <c r="F544" s="224"/>
      <c r="G544" s="224"/>
      <c r="H544" s="224"/>
    </row>
    <row r="545" spans="1:8">
      <c r="A545" s="224"/>
      <c r="B545" s="224"/>
      <c r="C545" s="224"/>
      <c r="D545" s="225"/>
      <c r="E545" s="224"/>
      <c r="F545" s="224"/>
      <c r="G545" s="224"/>
      <c r="H545" s="224"/>
    </row>
    <row r="546" spans="1:8">
      <c r="A546" s="224"/>
      <c r="B546" s="224"/>
      <c r="C546" s="224"/>
      <c r="D546" s="225"/>
      <c r="E546" s="224"/>
      <c r="F546" s="224"/>
      <c r="G546" s="224"/>
      <c r="H546" s="224"/>
    </row>
    <row r="547" spans="1:8">
      <c r="A547" s="224"/>
      <c r="B547" s="224"/>
      <c r="C547" s="224"/>
      <c r="D547" s="225"/>
      <c r="E547" s="224"/>
      <c r="F547" s="224"/>
      <c r="G547" s="224"/>
      <c r="H547" s="224"/>
    </row>
    <row r="548" spans="1:8">
      <c r="A548" s="224"/>
      <c r="B548" s="224"/>
      <c r="C548" s="224"/>
      <c r="D548" s="225"/>
      <c r="E548" s="224"/>
      <c r="F548" s="224"/>
      <c r="G548" s="224"/>
      <c r="H548" s="224"/>
    </row>
    <row r="549" spans="1:8">
      <c r="A549" s="224"/>
      <c r="B549" s="224"/>
      <c r="C549" s="224"/>
      <c r="D549" s="225"/>
      <c r="E549" s="224"/>
      <c r="F549" s="224"/>
      <c r="G549" s="224"/>
      <c r="H549" s="224"/>
    </row>
    <row r="550" spans="1:8">
      <c r="A550" s="224"/>
      <c r="B550" s="224"/>
      <c r="C550" s="224"/>
      <c r="D550" s="225"/>
      <c r="E550" s="224"/>
      <c r="F550" s="224"/>
      <c r="G550" s="224"/>
      <c r="H550" s="224"/>
    </row>
    <row r="551" spans="1:8">
      <c r="A551" s="224"/>
      <c r="B551" s="224"/>
      <c r="C551" s="224"/>
      <c r="D551" s="225"/>
      <c r="E551" s="224"/>
      <c r="F551" s="224"/>
      <c r="G551" s="224"/>
      <c r="H551" s="224"/>
    </row>
    <row r="552" spans="1:8">
      <c r="A552" s="224"/>
      <c r="B552" s="224"/>
      <c r="C552" s="224"/>
      <c r="D552" s="225"/>
      <c r="E552" s="224"/>
      <c r="F552" s="224"/>
      <c r="G552" s="224"/>
      <c r="H552" s="224"/>
    </row>
    <row r="553" spans="1:8">
      <c r="A553" s="224"/>
      <c r="B553" s="224"/>
      <c r="C553" s="224"/>
      <c r="D553" s="225"/>
      <c r="E553" s="224"/>
      <c r="F553" s="224"/>
      <c r="G553" s="224"/>
      <c r="H553" s="224"/>
    </row>
    <row r="554" spans="1:8">
      <c r="A554" s="224"/>
      <c r="B554" s="224"/>
      <c r="C554" s="224"/>
      <c r="D554" s="225"/>
      <c r="E554" s="224"/>
      <c r="F554" s="224"/>
      <c r="G554" s="224"/>
      <c r="H554" s="224"/>
    </row>
    <row r="555" spans="1:8">
      <c r="A555" s="224"/>
      <c r="B555" s="224"/>
      <c r="C555" s="224"/>
      <c r="D555" s="225"/>
      <c r="E555" s="224"/>
      <c r="F555" s="224"/>
      <c r="G555" s="224"/>
      <c r="H555" s="224"/>
    </row>
    <row r="556" spans="1:8">
      <c r="A556" s="224"/>
      <c r="B556" s="224"/>
      <c r="C556" s="224"/>
      <c r="D556" s="225"/>
      <c r="E556" s="224"/>
      <c r="F556" s="224"/>
      <c r="G556" s="224"/>
      <c r="H556" s="224"/>
    </row>
    <row r="557" spans="1:8">
      <c r="A557" s="224"/>
      <c r="B557" s="224"/>
      <c r="C557" s="224"/>
      <c r="D557" s="225"/>
      <c r="E557" s="224"/>
      <c r="F557" s="224"/>
      <c r="G557" s="224"/>
      <c r="H557" s="224"/>
    </row>
    <row r="558" spans="1:8">
      <c r="A558" s="224"/>
      <c r="B558" s="224"/>
      <c r="C558" s="224"/>
      <c r="D558" s="225"/>
      <c r="E558" s="224"/>
      <c r="F558" s="224"/>
      <c r="G558" s="224"/>
      <c r="H558" s="224"/>
    </row>
    <row r="559" spans="1:8">
      <c r="A559" s="224"/>
      <c r="B559" s="224"/>
      <c r="C559" s="224"/>
      <c r="D559" s="225"/>
      <c r="E559" s="224"/>
      <c r="F559" s="224"/>
      <c r="G559" s="224"/>
      <c r="H559" s="224"/>
    </row>
    <row r="560" spans="1:8">
      <c r="A560" s="224"/>
      <c r="B560" s="224"/>
      <c r="C560" s="224"/>
      <c r="D560" s="225"/>
      <c r="E560" s="224"/>
      <c r="F560" s="224"/>
      <c r="G560" s="224"/>
      <c r="H560" s="224"/>
    </row>
    <row r="561" spans="1:8">
      <c r="A561" s="224"/>
      <c r="B561" s="224"/>
      <c r="C561" s="224"/>
      <c r="D561" s="225"/>
      <c r="E561" s="224"/>
      <c r="F561" s="224"/>
      <c r="G561" s="224"/>
      <c r="H561" s="224"/>
    </row>
    <row r="562" spans="1:8">
      <c r="A562" s="224"/>
      <c r="B562" s="224"/>
      <c r="C562" s="224"/>
      <c r="D562" s="225"/>
      <c r="E562" s="224"/>
      <c r="F562" s="224"/>
      <c r="G562" s="224"/>
      <c r="H562" s="224"/>
    </row>
    <row r="563" spans="1:8">
      <c r="A563" s="224"/>
      <c r="B563" s="224"/>
      <c r="C563" s="224"/>
      <c r="D563" s="225"/>
      <c r="E563" s="224"/>
      <c r="F563" s="224"/>
      <c r="G563" s="224"/>
      <c r="H563" s="224"/>
    </row>
    <row r="564" spans="1:8">
      <c r="A564" s="224"/>
      <c r="B564" s="224"/>
      <c r="C564" s="224"/>
      <c r="D564" s="225"/>
      <c r="E564" s="224"/>
      <c r="F564" s="224"/>
      <c r="G564" s="224"/>
      <c r="H564" s="224"/>
    </row>
    <row r="565" spans="1:8">
      <c r="A565" s="224"/>
      <c r="B565" s="224"/>
      <c r="C565" s="224"/>
      <c r="D565" s="225"/>
      <c r="E565" s="224"/>
      <c r="F565" s="224"/>
      <c r="G565" s="224"/>
      <c r="H565" s="224"/>
    </row>
    <row r="566" spans="1:8">
      <c r="A566" s="224"/>
      <c r="B566" s="224"/>
      <c r="C566" s="224"/>
      <c r="D566" s="225"/>
      <c r="E566" s="224"/>
      <c r="F566" s="224"/>
      <c r="G566" s="224"/>
      <c r="H566" s="224"/>
    </row>
    <row r="567" spans="1:8">
      <c r="A567" s="224"/>
      <c r="B567" s="224"/>
      <c r="C567" s="224"/>
      <c r="D567" s="225"/>
      <c r="E567" s="224"/>
      <c r="F567" s="224"/>
      <c r="G567" s="224"/>
      <c r="H567" s="224"/>
    </row>
    <row r="568" spans="1:8">
      <c r="A568" s="224"/>
      <c r="B568" s="224"/>
      <c r="C568" s="224"/>
      <c r="D568" s="225"/>
      <c r="E568" s="224"/>
      <c r="F568" s="224"/>
      <c r="G568" s="224"/>
      <c r="H568" s="224"/>
    </row>
    <row r="569" spans="1:8">
      <c r="A569" s="224"/>
      <c r="B569" s="224"/>
      <c r="C569" s="224"/>
      <c r="D569" s="225"/>
      <c r="E569" s="224"/>
      <c r="F569" s="224"/>
      <c r="G569" s="224"/>
      <c r="H569" s="224"/>
    </row>
    <row r="570" spans="1:8">
      <c r="A570" s="224"/>
      <c r="B570" s="224"/>
      <c r="C570" s="224"/>
      <c r="D570" s="225"/>
      <c r="E570" s="224"/>
      <c r="F570" s="224"/>
      <c r="G570" s="224"/>
      <c r="H570" s="224"/>
    </row>
    <row r="571" spans="1:8">
      <c r="A571" s="224"/>
      <c r="B571" s="224"/>
      <c r="C571" s="224"/>
      <c r="D571" s="225"/>
      <c r="E571" s="224"/>
      <c r="F571" s="224"/>
      <c r="G571" s="224"/>
      <c r="H571" s="224"/>
    </row>
    <row r="572" spans="1:8">
      <c r="A572" s="224"/>
      <c r="B572" s="224"/>
      <c r="C572" s="224"/>
      <c r="D572" s="225"/>
      <c r="E572" s="224"/>
      <c r="F572" s="224"/>
      <c r="G572" s="224"/>
      <c r="H572" s="224"/>
    </row>
    <row r="573" spans="1:8">
      <c r="A573" s="224"/>
      <c r="B573" s="224"/>
      <c r="C573" s="224"/>
      <c r="D573" s="225"/>
      <c r="E573" s="224"/>
      <c r="F573" s="224"/>
      <c r="G573" s="224"/>
      <c r="H573" s="224"/>
    </row>
    <row r="574" spans="1:8">
      <c r="A574" s="224"/>
      <c r="B574" s="224"/>
      <c r="C574" s="224"/>
      <c r="D574" s="225"/>
      <c r="E574" s="224"/>
      <c r="F574" s="224"/>
      <c r="G574" s="224"/>
      <c r="H574" s="224"/>
    </row>
    <row r="575" spans="1:8">
      <c r="A575" s="224"/>
      <c r="B575" s="224"/>
      <c r="C575" s="224"/>
      <c r="D575" s="225"/>
      <c r="E575" s="224"/>
      <c r="F575" s="224"/>
      <c r="G575" s="224"/>
      <c r="H575" s="224"/>
    </row>
    <row r="576" spans="1:8">
      <c r="A576" s="224"/>
      <c r="B576" s="224"/>
      <c r="C576" s="224"/>
      <c r="D576" s="225"/>
      <c r="E576" s="224"/>
      <c r="F576" s="224"/>
      <c r="G576" s="224"/>
      <c r="H576" s="224"/>
    </row>
    <row r="577" spans="1:8">
      <c r="A577" s="224"/>
      <c r="B577" s="224"/>
      <c r="C577" s="224"/>
      <c r="D577" s="225"/>
      <c r="E577" s="224"/>
      <c r="F577" s="224"/>
      <c r="G577" s="224"/>
      <c r="H577" s="224"/>
    </row>
    <row r="578" spans="1:8">
      <c r="A578" s="224"/>
      <c r="B578" s="224"/>
      <c r="C578" s="224"/>
      <c r="D578" s="225"/>
      <c r="E578" s="224"/>
      <c r="F578" s="224"/>
      <c r="G578" s="224"/>
      <c r="H578" s="224"/>
    </row>
    <row r="579" spans="1:8">
      <c r="A579" s="224"/>
      <c r="B579" s="224"/>
      <c r="C579" s="224"/>
      <c r="D579" s="225"/>
      <c r="E579" s="224"/>
      <c r="F579" s="224"/>
      <c r="G579" s="224"/>
      <c r="H579" s="224"/>
    </row>
    <row r="580" spans="1:8">
      <c r="A580" s="224"/>
      <c r="B580" s="224"/>
      <c r="C580" s="224"/>
      <c r="D580" s="225"/>
      <c r="E580" s="224"/>
      <c r="F580" s="224"/>
      <c r="G580" s="224"/>
      <c r="H580" s="224"/>
    </row>
    <row r="581" spans="1:8">
      <c r="A581" s="224"/>
      <c r="B581" s="224"/>
      <c r="C581" s="224"/>
      <c r="D581" s="225"/>
      <c r="E581" s="224"/>
      <c r="F581" s="224"/>
      <c r="G581" s="224"/>
      <c r="H581" s="224"/>
    </row>
    <row r="582" spans="1:8">
      <c r="A582" s="224"/>
      <c r="B582" s="224"/>
      <c r="C582" s="224"/>
      <c r="D582" s="225"/>
      <c r="E582" s="224"/>
      <c r="F582" s="224"/>
      <c r="G582" s="224"/>
      <c r="H582" s="224"/>
    </row>
    <row r="583" spans="1:8">
      <c r="A583" s="224"/>
      <c r="B583" s="224"/>
      <c r="C583" s="224"/>
      <c r="D583" s="225"/>
      <c r="E583" s="224"/>
      <c r="F583" s="224"/>
      <c r="G583" s="224"/>
      <c r="H583" s="224"/>
    </row>
    <row r="584" spans="1:8">
      <c r="A584" s="224"/>
      <c r="B584" s="224"/>
      <c r="C584" s="224"/>
      <c r="D584" s="225"/>
      <c r="E584" s="224"/>
      <c r="F584" s="224"/>
      <c r="G584" s="224"/>
      <c r="H584" s="224"/>
    </row>
    <row r="585" spans="1:8">
      <c r="A585" s="224"/>
      <c r="B585" s="224"/>
      <c r="C585" s="224"/>
      <c r="D585" s="225"/>
      <c r="E585" s="224"/>
      <c r="F585" s="224"/>
      <c r="G585" s="224"/>
      <c r="H585" s="224"/>
    </row>
    <row r="586" spans="1:8">
      <c r="A586" s="224"/>
      <c r="B586" s="224"/>
      <c r="C586" s="224"/>
      <c r="D586" s="225"/>
      <c r="E586" s="224"/>
      <c r="F586" s="224"/>
      <c r="G586" s="224"/>
      <c r="H586" s="224"/>
    </row>
    <row r="587" spans="1:8">
      <c r="A587" s="224"/>
      <c r="B587" s="224"/>
      <c r="C587" s="224"/>
      <c r="D587" s="225"/>
      <c r="E587" s="224"/>
      <c r="F587" s="224"/>
      <c r="G587" s="224"/>
      <c r="H587" s="224"/>
    </row>
    <row r="588" spans="1:8">
      <c r="A588" s="224"/>
      <c r="B588" s="224"/>
      <c r="C588" s="224"/>
      <c r="D588" s="225"/>
      <c r="E588" s="224"/>
      <c r="F588" s="224"/>
      <c r="G588" s="224"/>
      <c r="H588" s="224"/>
    </row>
    <row r="589" spans="1:8">
      <c r="A589" s="224"/>
      <c r="B589" s="224"/>
      <c r="C589" s="224"/>
      <c r="D589" s="225"/>
      <c r="E589" s="224"/>
      <c r="F589" s="224"/>
      <c r="G589" s="224"/>
      <c r="H589" s="224"/>
    </row>
    <row r="590" spans="1:8">
      <c r="A590" s="224"/>
      <c r="B590" s="224"/>
      <c r="C590" s="224"/>
      <c r="D590" s="225"/>
      <c r="E590" s="224"/>
      <c r="F590" s="224"/>
      <c r="G590" s="224"/>
      <c r="H590" s="224"/>
    </row>
    <row r="591" spans="1:8">
      <c r="A591" s="224"/>
      <c r="B591" s="224"/>
      <c r="C591" s="224"/>
      <c r="D591" s="225"/>
      <c r="E591" s="224"/>
      <c r="F591" s="224"/>
      <c r="G591" s="224"/>
      <c r="H591" s="224"/>
    </row>
    <row r="592" spans="1:8">
      <c r="A592" s="224"/>
      <c r="B592" s="224"/>
      <c r="C592" s="224"/>
      <c r="D592" s="225"/>
      <c r="E592" s="224"/>
      <c r="F592" s="224"/>
      <c r="G592" s="224"/>
      <c r="H592" s="224"/>
    </row>
    <row r="593" spans="1:8">
      <c r="A593" s="224"/>
      <c r="B593" s="224"/>
      <c r="C593" s="224"/>
      <c r="D593" s="225"/>
      <c r="E593" s="224"/>
      <c r="F593" s="224"/>
      <c r="G593" s="224"/>
      <c r="H593" s="224"/>
    </row>
    <row r="594" spans="1:8">
      <c r="A594" s="224"/>
      <c r="B594" s="224"/>
      <c r="C594" s="224"/>
      <c r="D594" s="225"/>
      <c r="E594" s="224"/>
      <c r="F594" s="224"/>
      <c r="G594" s="224"/>
      <c r="H594" s="224"/>
    </row>
    <row r="595" spans="1:8">
      <c r="A595" s="224"/>
      <c r="B595" s="224"/>
      <c r="C595" s="224"/>
      <c r="D595" s="225"/>
      <c r="E595" s="224"/>
      <c r="F595" s="224"/>
      <c r="G595" s="224"/>
      <c r="H595" s="224"/>
    </row>
    <row r="596" spans="1:8">
      <c r="A596" s="224"/>
      <c r="B596" s="224"/>
      <c r="C596" s="224"/>
      <c r="D596" s="225"/>
      <c r="E596" s="224"/>
      <c r="F596" s="224"/>
      <c r="G596" s="224"/>
      <c r="H596" s="224"/>
    </row>
    <row r="597" spans="1:8">
      <c r="A597" s="224"/>
      <c r="B597" s="224"/>
      <c r="C597" s="224"/>
      <c r="D597" s="225"/>
      <c r="E597" s="224"/>
      <c r="F597" s="224"/>
      <c r="G597" s="224"/>
      <c r="H597" s="224"/>
    </row>
    <row r="598" spans="1:8">
      <c r="A598" s="224"/>
      <c r="B598" s="224"/>
      <c r="C598" s="224"/>
      <c r="D598" s="225"/>
      <c r="E598" s="224"/>
      <c r="F598" s="224"/>
      <c r="G598" s="224"/>
      <c r="H598" s="224"/>
    </row>
    <row r="599" spans="1:8">
      <c r="A599" s="224"/>
      <c r="B599" s="224"/>
      <c r="C599" s="224"/>
      <c r="D599" s="225"/>
      <c r="E599" s="224"/>
      <c r="F599" s="224"/>
      <c r="G599" s="224"/>
      <c r="H599" s="224"/>
    </row>
    <row r="600" spans="1:8">
      <c r="A600" s="224"/>
      <c r="B600" s="224"/>
      <c r="C600" s="224"/>
      <c r="D600" s="225"/>
      <c r="E600" s="224"/>
      <c r="F600" s="224"/>
      <c r="G600" s="224"/>
      <c r="H600" s="224"/>
    </row>
    <row r="601" spans="1:8">
      <c r="A601" s="224"/>
      <c r="B601" s="224"/>
      <c r="C601" s="224"/>
      <c r="D601" s="225"/>
      <c r="E601" s="224"/>
      <c r="F601" s="224"/>
      <c r="G601" s="224"/>
      <c r="H601" s="224"/>
    </row>
    <row r="602" spans="1:8">
      <c r="A602" s="224"/>
      <c r="B602" s="224"/>
      <c r="C602" s="224"/>
      <c r="D602" s="225"/>
      <c r="E602" s="224"/>
      <c r="F602" s="224"/>
      <c r="G602" s="224"/>
      <c r="H602" s="224"/>
    </row>
    <row r="603" spans="1:8">
      <c r="A603" s="224"/>
      <c r="B603" s="224"/>
      <c r="C603" s="224"/>
      <c r="D603" s="225"/>
      <c r="E603" s="224"/>
      <c r="F603" s="224"/>
      <c r="G603" s="224"/>
      <c r="H603" s="224"/>
    </row>
    <row r="604" spans="1:8">
      <c r="A604" s="224"/>
      <c r="B604" s="224"/>
      <c r="C604" s="224"/>
      <c r="D604" s="225"/>
      <c r="E604" s="224"/>
      <c r="F604" s="224"/>
      <c r="G604" s="224"/>
      <c r="H604" s="224"/>
    </row>
    <row r="605" spans="1:8">
      <c r="A605" s="224"/>
      <c r="B605" s="224"/>
      <c r="C605" s="224"/>
      <c r="D605" s="225"/>
      <c r="E605" s="224"/>
      <c r="F605" s="224"/>
      <c r="G605" s="224"/>
      <c r="H605" s="224"/>
    </row>
    <row r="606" spans="1:8">
      <c r="A606" s="224"/>
      <c r="B606" s="224"/>
      <c r="C606" s="224"/>
      <c r="D606" s="225"/>
      <c r="E606" s="224"/>
      <c r="F606" s="224"/>
      <c r="G606" s="224"/>
      <c r="H606" s="224"/>
    </row>
    <row r="607" spans="1:8">
      <c r="A607" s="224"/>
      <c r="B607" s="224"/>
      <c r="C607" s="224"/>
      <c r="D607" s="225"/>
      <c r="E607" s="224"/>
      <c r="F607" s="224"/>
      <c r="G607" s="224"/>
      <c r="H607" s="224"/>
    </row>
    <row r="608" spans="1:8">
      <c r="A608" s="224"/>
      <c r="B608" s="224"/>
      <c r="C608" s="224"/>
      <c r="D608" s="225"/>
      <c r="E608" s="224"/>
      <c r="F608" s="224"/>
      <c r="G608" s="224"/>
      <c r="H608" s="224"/>
    </row>
    <row r="609" spans="1:8">
      <c r="A609" s="224"/>
      <c r="B609" s="224"/>
      <c r="C609" s="224"/>
      <c r="D609" s="225"/>
      <c r="E609" s="224"/>
      <c r="F609" s="224"/>
      <c r="G609" s="224"/>
      <c r="H609" s="224"/>
    </row>
    <row r="610" spans="1:8">
      <c r="A610" s="224"/>
      <c r="B610" s="224"/>
      <c r="C610" s="224"/>
      <c r="D610" s="225"/>
      <c r="E610" s="224"/>
      <c r="F610" s="224"/>
      <c r="G610" s="224"/>
      <c r="H610" s="224"/>
    </row>
    <row r="611" spans="1:8">
      <c r="A611" s="224"/>
      <c r="B611" s="224"/>
      <c r="C611" s="224"/>
      <c r="D611" s="225"/>
      <c r="E611" s="224"/>
      <c r="F611" s="224"/>
      <c r="G611" s="224"/>
      <c r="H611" s="224"/>
    </row>
    <row r="612" spans="1:8">
      <c r="A612" s="224"/>
      <c r="B612" s="224"/>
      <c r="C612" s="224"/>
      <c r="D612" s="225"/>
      <c r="E612" s="224"/>
      <c r="F612" s="224"/>
      <c r="G612" s="224"/>
      <c r="H612" s="224"/>
    </row>
    <row r="613" spans="1:8">
      <c r="A613" s="224"/>
      <c r="B613" s="224"/>
      <c r="C613" s="224"/>
      <c r="D613" s="225"/>
      <c r="E613" s="224"/>
      <c r="F613" s="224"/>
      <c r="G613" s="224"/>
      <c r="H613" s="224"/>
    </row>
    <row r="614" spans="1:8">
      <c r="A614" s="224"/>
      <c r="B614" s="224"/>
      <c r="C614" s="224"/>
      <c r="D614" s="225"/>
      <c r="E614" s="224"/>
      <c r="F614" s="224"/>
      <c r="G614" s="224"/>
      <c r="H614" s="224"/>
    </row>
    <row r="615" spans="1:8">
      <c r="A615" s="224"/>
      <c r="B615" s="224"/>
      <c r="C615" s="224"/>
      <c r="D615" s="225"/>
      <c r="E615" s="224"/>
      <c r="F615" s="224"/>
      <c r="G615" s="224"/>
      <c r="H615" s="224"/>
    </row>
    <row r="616" spans="1:8">
      <c r="A616" s="224"/>
      <c r="B616" s="224"/>
      <c r="C616" s="224"/>
      <c r="D616" s="225"/>
      <c r="E616" s="224"/>
      <c r="F616" s="224"/>
      <c r="G616" s="224"/>
      <c r="H616" s="224"/>
    </row>
    <row r="617" spans="1:8">
      <c r="A617" s="224"/>
      <c r="B617" s="224"/>
      <c r="C617" s="224"/>
      <c r="D617" s="225"/>
      <c r="E617" s="224"/>
      <c r="F617" s="224"/>
      <c r="G617" s="224"/>
      <c r="H617" s="224"/>
    </row>
    <row r="618" spans="1:8">
      <c r="A618" s="224"/>
      <c r="B618" s="224"/>
      <c r="C618" s="224"/>
      <c r="D618" s="225"/>
      <c r="E618" s="224"/>
      <c r="F618" s="224"/>
      <c r="G618" s="224"/>
      <c r="H618" s="224"/>
    </row>
    <row r="619" spans="1:8">
      <c r="A619" s="224"/>
      <c r="B619" s="224"/>
      <c r="C619" s="224"/>
      <c r="D619" s="225"/>
      <c r="E619" s="224"/>
      <c r="F619" s="224"/>
      <c r="G619" s="224"/>
      <c r="H619" s="224"/>
    </row>
    <row r="620" spans="1:8">
      <c r="A620" s="224"/>
      <c r="B620" s="224"/>
      <c r="C620" s="224"/>
      <c r="D620" s="225"/>
      <c r="E620" s="224"/>
      <c r="F620" s="224"/>
      <c r="G620" s="224"/>
      <c r="H620" s="224"/>
    </row>
    <row r="621" spans="1:8">
      <c r="A621" s="224"/>
      <c r="B621" s="224"/>
      <c r="C621" s="224"/>
      <c r="D621" s="225"/>
      <c r="E621" s="224"/>
      <c r="F621" s="224"/>
      <c r="G621" s="224"/>
      <c r="H621" s="224"/>
    </row>
    <row r="622" spans="1:8">
      <c r="A622" s="224"/>
      <c r="B622" s="224"/>
      <c r="C622" s="224"/>
      <c r="D622" s="225"/>
      <c r="E622" s="224"/>
      <c r="F622" s="224"/>
      <c r="G622" s="224"/>
      <c r="H622" s="224"/>
    </row>
    <row r="623" spans="1:8">
      <c r="A623" s="224"/>
      <c r="B623" s="224"/>
      <c r="C623" s="224"/>
      <c r="D623" s="225"/>
      <c r="E623" s="224"/>
      <c r="F623" s="224"/>
      <c r="G623" s="224"/>
      <c r="H623" s="224"/>
    </row>
    <row r="624" spans="1:8">
      <c r="A624" s="224"/>
      <c r="B624" s="224"/>
      <c r="C624" s="224"/>
      <c r="D624" s="225"/>
      <c r="E624" s="224"/>
      <c r="F624" s="224"/>
      <c r="G624" s="224"/>
      <c r="H624" s="224"/>
    </row>
    <row r="625" spans="1:8">
      <c r="A625" s="224"/>
      <c r="B625" s="224"/>
      <c r="C625" s="224"/>
      <c r="D625" s="225"/>
      <c r="E625" s="224"/>
      <c r="F625" s="224"/>
      <c r="G625" s="224"/>
      <c r="H625" s="224"/>
    </row>
    <row r="626" spans="1:8">
      <c r="A626" s="224"/>
      <c r="B626" s="224"/>
      <c r="C626" s="224"/>
      <c r="D626" s="225"/>
      <c r="E626" s="224"/>
      <c r="F626" s="224"/>
      <c r="G626" s="224"/>
      <c r="H626" s="224"/>
    </row>
    <row r="627" spans="1:8">
      <c r="A627" s="224"/>
      <c r="B627" s="224"/>
      <c r="C627" s="224"/>
      <c r="D627" s="225"/>
      <c r="E627" s="224"/>
      <c r="F627" s="224"/>
      <c r="G627" s="224"/>
      <c r="H627" s="224"/>
    </row>
    <row r="628" spans="1:8">
      <c r="A628" s="224"/>
      <c r="B628" s="224"/>
      <c r="C628" s="224"/>
      <c r="D628" s="225"/>
      <c r="E628" s="224"/>
      <c r="F628" s="224"/>
      <c r="G628" s="224"/>
      <c r="H628" s="224"/>
    </row>
    <row r="629" spans="1:8">
      <c r="A629" s="224"/>
      <c r="B629" s="224"/>
      <c r="C629" s="224"/>
      <c r="D629" s="225"/>
      <c r="E629" s="224"/>
      <c r="F629" s="224"/>
      <c r="G629" s="224"/>
      <c r="H629" s="224"/>
    </row>
    <row r="630" spans="1:8">
      <c r="A630" s="224"/>
      <c r="B630" s="224"/>
      <c r="C630" s="224"/>
      <c r="D630" s="225"/>
      <c r="E630" s="224"/>
      <c r="F630" s="224"/>
      <c r="G630" s="224"/>
      <c r="H630" s="224"/>
    </row>
    <row r="631" spans="1:8">
      <c r="A631" s="224"/>
      <c r="B631" s="224"/>
      <c r="C631" s="224"/>
      <c r="D631" s="225"/>
      <c r="E631" s="224"/>
      <c r="F631" s="224"/>
      <c r="G631" s="224"/>
      <c r="H631" s="224"/>
    </row>
    <row r="632" spans="1:8">
      <c r="A632" s="224"/>
      <c r="B632" s="224"/>
      <c r="C632" s="224"/>
      <c r="D632" s="225"/>
      <c r="E632" s="224"/>
      <c r="F632" s="224"/>
      <c r="G632" s="224"/>
      <c r="H632" s="224"/>
    </row>
    <row r="633" spans="1:8">
      <c r="A633" s="224"/>
      <c r="B633" s="224"/>
      <c r="C633" s="224"/>
      <c r="D633" s="225"/>
      <c r="E633" s="224"/>
      <c r="F633" s="224"/>
      <c r="G633" s="224"/>
      <c r="H633" s="224"/>
    </row>
    <row r="634" spans="1:8">
      <c r="A634" s="224"/>
      <c r="B634" s="224"/>
      <c r="C634" s="224"/>
      <c r="D634" s="225"/>
      <c r="E634" s="224"/>
      <c r="F634" s="224"/>
      <c r="G634" s="224"/>
      <c r="H634" s="224"/>
    </row>
    <row r="635" spans="1:8">
      <c r="A635" s="224"/>
      <c r="B635" s="224"/>
      <c r="C635" s="224"/>
      <c r="D635" s="225"/>
      <c r="E635" s="224"/>
      <c r="F635" s="224"/>
      <c r="G635" s="224"/>
      <c r="H635" s="224"/>
    </row>
    <row r="636" spans="1:8">
      <c r="A636" s="224"/>
      <c r="B636" s="224"/>
      <c r="C636" s="224"/>
      <c r="D636" s="225"/>
      <c r="E636" s="224"/>
      <c r="F636" s="224"/>
      <c r="G636" s="224"/>
      <c r="H636" s="224"/>
    </row>
    <row r="637" spans="1:8">
      <c r="A637" s="224"/>
      <c r="B637" s="224"/>
      <c r="C637" s="224"/>
      <c r="D637" s="225"/>
      <c r="E637" s="224"/>
      <c r="F637" s="224"/>
      <c r="G637" s="224"/>
      <c r="H637" s="224"/>
    </row>
    <row r="638" spans="1:8">
      <c r="A638" s="224"/>
      <c r="B638" s="224"/>
      <c r="C638" s="224"/>
      <c r="D638" s="225"/>
      <c r="E638" s="224"/>
      <c r="F638" s="224"/>
      <c r="G638" s="224"/>
      <c r="H638" s="224"/>
    </row>
    <row r="639" spans="1:8">
      <c r="A639" s="224"/>
      <c r="B639" s="224"/>
      <c r="C639" s="224"/>
      <c r="D639" s="225"/>
      <c r="E639" s="224"/>
      <c r="F639" s="224"/>
      <c r="G639" s="224"/>
      <c r="H639" s="224"/>
    </row>
    <row r="640" spans="1:8">
      <c r="A640" s="224"/>
      <c r="B640" s="224"/>
      <c r="C640" s="224"/>
      <c r="D640" s="225"/>
      <c r="E640" s="224"/>
      <c r="F640" s="224"/>
      <c r="G640" s="224"/>
      <c r="H640" s="224"/>
    </row>
    <row r="641" spans="1:8">
      <c r="A641" s="224"/>
      <c r="B641" s="224"/>
      <c r="C641" s="224"/>
      <c r="D641" s="225"/>
      <c r="E641" s="224"/>
      <c r="F641" s="224"/>
      <c r="G641" s="224"/>
      <c r="H641" s="224"/>
    </row>
    <row r="642" spans="1:8">
      <c r="A642" s="224"/>
      <c r="B642" s="224"/>
      <c r="C642" s="224"/>
      <c r="D642" s="225"/>
      <c r="E642" s="224"/>
      <c r="F642" s="224"/>
      <c r="G642" s="224"/>
      <c r="H642" s="224"/>
    </row>
    <row r="643" spans="1:8">
      <c r="A643" s="224"/>
      <c r="B643" s="224"/>
      <c r="C643" s="224"/>
      <c r="D643" s="225"/>
      <c r="E643" s="224"/>
      <c r="F643" s="224"/>
      <c r="G643" s="224"/>
      <c r="H643" s="224"/>
    </row>
    <row r="644" spans="1:8">
      <c r="A644" s="224"/>
      <c r="B644" s="224"/>
      <c r="C644" s="224"/>
      <c r="D644" s="225"/>
      <c r="E644" s="224"/>
      <c r="F644" s="224"/>
      <c r="G644" s="224"/>
      <c r="H644" s="224"/>
    </row>
    <row r="645" spans="1:8">
      <c r="A645" s="224"/>
      <c r="B645" s="224"/>
      <c r="C645" s="224"/>
      <c r="D645" s="225"/>
      <c r="E645" s="224"/>
      <c r="F645" s="224"/>
      <c r="G645" s="224"/>
      <c r="H645" s="224"/>
    </row>
  </sheetData>
  <mergeCells count="7">
    <mergeCell ref="A68:F68"/>
    <mergeCell ref="A1:C1"/>
    <mergeCell ref="D1:F1"/>
    <mergeCell ref="A2:F2"/>
    <mergeCell ref="A4:F4"/>
    <mergeCell ref="A6:F6"/>
    <mergeCell ref="A7:F7"/>
  </mergeCells>
  <pageMargins left="0.39370078740157483" right="0" top="0.74803149606299213" bottom="0" header="0.31496062992125984" footer="0.31496062992125984"/>
  <pageSetup scale="60"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E214"/>
  <sheetViews>
    <sheetView zoomScaleNormal="100" workbookViewId="0">
      <selection activeCell="B15" sqref="B15"/>
    </sheetView>
  </sheetViews>
  <sheetFormatPr baseColWidth="10" defaultRowHeight="15"/>
  <cols>
    <col min="1" max="1" width="9.85546875" customWidth="1"/>
    <col min="2" max="2" width="45.28515625" customWidth="1"/>
    <col min="3" max="3" width="37.5703125" style="247" customWidth="1"/>
    <col min="4" max="4" width="18.140625" style="248" customWidth="1"/>
    <col min="5" max="5" width="12.85546875" bestFit="1" customWidth="1"/>
  </cols>
  <sheetData>
    <row r="1" spans="1:5" ht="57.75" customHeight="1">
      <c r="A1" s="490" t="s">
        <v>302</v>
      </c>
      <c r="B1" s="490"/>
      <c r="C1" s="491" t="s">
        <v>569</v>
      </c>
      <c r="D1" s="491"/>
    </row>
    <row r="2" spans="1:5" ht="47.25" customHeight="1" thickBot="1">
      <c r="A2" s="449" t="s">
        <v>492</v>
      </c>
      <c r="B2" s="449"/>
      <c r="C2" s="449"/>
      <c r="D2" s="449"/>
    </row>
    <row r="3" spans="1:5" ht="6" customHeight="1">
      <c r="A3" s="494"/>
      <c r="B3" s="494"/>
      <c r="C3" s="494"/>
      <c r="D3" s="494"/>
    </row>
    <row r="4" spans="1:5" ht="27.75" customHeight="1">
      <c r="A4" s="448" t="s">
        <v>283</v>
      </c>
      <c r="B4" s="498" t="s">
        <v>372</v>
      </c>
      <c r="C4" s="499" t="s">
        <v>373</v>
      </c>
      <c r="D4" s="450" t="s">
        <v>586</v>
      </c>
    </row>
    <row r="5" spans="1:5" ht="25.5" customHeight="1">
      <c r="A5" s="448"/>
      <c r="B5" s="498"/>
      <c r="C5" s="499"/>
      <c r="D5" s="450"/>
    </row>
    <row r="6" spans="1:5" s="231" customFormat="1" ht="3" customHeight="1" thickBot="1">
      <c r="A6" s="377"/>
      <c r="B6" s="377"/>
      <c r="C6" s="377"/>
      <c r="D6" s="230"/>
    </row>
    <row r="7" spans="1:5" s="231" customFormat="1" ht="3" customHeight="1" thickBot="1">
      <c r="A7" s="377"/>
      <c r="B7" s="377"/>
      <c r="C7" s="377"/>
      <c r="D7" s="230"/>
    </row>
    <row r="8" spans="1:5" s="237" customFormat="1" ht="19.5" customHeight="1">
      <c r="A8" s="232"/>
      <c r="B8" s="232" t="s">
        <v>24</v>
      </c>
      <c r="C8" s="233"/>
      <c r="D8" s="234">
        <f>+D10+D18</f>
        <v>230274548.21000001</v>
      </c>
      <c r="E8" s="236"/>
    </row>
    <row r="9" spans="1:5" s="237" customFormat="1">
      <c r="A9" s="232">
        <v>11</v>
      </c>
      <c r="B9" s="209" t="s">
        <v>374</v>
      </c>
      <c r="C9" s="238"/>
      <c r="D9" s="215"/>
      <c r="E9" s="236"/>
    </row>
    <row r="10" spans="1:5" s="237" customFormat="1">
      <c r="A10" s="232"/>
      <c r="B10" s="359" t="s">
        <v>467</v>
      </c>
      <c r="C10" s="238"/>
      <c r="D10" s="206">
        <f>SUM(D11:D16)</f>
        <v>140850423</v>
      </c>
      <c r="E10" s="236"/>
    </row>
    <row r="11" spans="1:5" s="237" customFormat="1" ht="36">
      <c r="A11" s="232"/>
      <c r="B11" s="209"/>
      <c r="C11" s="238" t="s">
        <v>474</v>
      </c>
      <c r="D11" s="215">
        <v>107596257</v>
      </c>
      <c r="E11" s="236"/>
    </row>
    <row r="12" spans="1:5" s="237" customFormat="1" ht="24">
      <c r="A12" s="232"/>
      <c r="B12" s="209"/>
      <c r="C12" s="238" t="s">
        <v>475</v>
      </c>
      <c r="D12" s="215">
        <v>12171556</v>
      </c>
      <c r="E12" s="236"/>
    </row>
    <row r="13" spans="1:5" s="237" customFormat="1" ht="24">
      <c r="A13" s="232"/>
      <c r="B13" s="209"/>
      <c r="C13" s="238" t="s">
        <v>648</v>
      </c>
      <c r="D13" s="215">
        <v>6871040</v>
      </c>
      <c r="E13" s="236"/>
    </row>
    <row r="14" spans="1:5" s="237" customFormat="1" ht="24">
      <c r="A14" s="232"/>
      <c r="B14" s="209"/>
      <c r="C14" s="238" t="s">
        <v>476</v>
      </c>
      <c r="D14" s="215">
        <v>4711570</v>
      </c>
      <c r="E14" s="236"/>
    </row>
    <row r="15" spans="1:5" s="237" customFormat="1">
      <c r="A15" s="232"/>
      <c r="B15" s="209"/>
      <c r="C15" s="238" t="s">
        <v>649</v>
      </c>
      <c r="D15" s="215">
        <v>3000000</v>
      </c>
      <c r="E15" s="236"/>
    </row>
    <row r="16" spans="1:5" s="237" customFormat="1">
      <c r="A16" s="232"/>
      <c r="B16" s="209"/>
      <c r="C16" s="238" t="s">
        <v>477</v>
      </c>
      <c r="D16" s="215">
        <v>6500000</v>
      </c>
      <c r="E16" s="236"/>
    </row>
    <row r="17" spans="1:5" s="237" customFormat="1">
      <c r="A17" s="232"/>
      <c r="B17" s="209"/>
      <c r="C17" s="238"/>
      <c r="D17" s="215"/>
      <c r="E17" s="235"/>
    </row>
    <row r="18" spans="1:5" s="237" customFormat="1">
      <c r="A18" s="232"/>
      <c r="B18" s="359" t="s">
        <v>119</v>
      </c>
      <c r="C18" s="359"/>
      <c r="D18" s="206">
        <f>SUM(D19:D40)</f>
        <v>89424125.210000008</v>
      </c>
      <c r="E18" s="236"/>
    </row>
    <row r="19" spans="1:5" s="237" customFormat="1">
      <c r="A19" s="232"/>
      <c r="B19" s="272"/>
      <c r="C19" s="238" t="s">
        <v>387</v>
      </c>
      <c r="D19" s="215">
        <v>1000000</v>
      </c>
      <c r="E19" s="236"/>
    </row>
    <row r="20" spans="1:5" s="237" customFormat="1">
      <c r="A20" s="232"/>
      <c r="B20" s="272"/>
      <c r="C20" s="238" t="s">
        <v>430</v>
      </c>
      <c r="D20" s="215">
        <v>1900000</v>
      </c>
      <c r="E20" s="236"/>
    </row>
    <row r="21" spans="1:5" s="237" customFormat="1">
      <c r="A21" s="232"/>
      <c r="B21" s="272"/>
      <c r="C21" s="238" t="s">
        <v>431</v>
      </c>
      <c r="D21" s="215">
        <v>800000</v>
      </c>
      <c r="E21" s="236"/>
    </row>
    <row r="22" spans="1:5" s="237" customFormat="1">
      <c r="A22" s="232"/>
      <c r="B22" s="272"/>
      <c r="C22" s="238" t="s">
        <v>478</v>
      </c>
      <c r="D22" s="215">
        <v>1124125.21</v>
      </c>
      <c r="E22" s="236"/>
    </row>
    <row r="23" spans="1:5" s="237" customFormat="1" ht="24">
      <c r="A23" s="232"/>
      <c r="B23" s="272"/>
      <c r="C23" s="238" t="s">
        <v>479</v>
      </c>
      <c r="D23" s="215">
        <v>2000000</v>
      </c>
      <c r="E23" s="236"/>
    </row>
    <row r="24" spans="1:5" s="237" customFormat="1" ht="24">
      <c r="A24" s="232"/>
      <c r="B24" s="272"/>
      <c r="C24" s="238" t="s">
        <v>480</v>
      </c>
      <c r="D24" s="215">
        <v>2000000</v>
      </c>
      <c r="E24" s="236"/>
    </row>
    <row r="25" spans="1:5" s="237" customFormat="1" ht="24">
      <c r="A25" s="232"/>
      <c r="B25" s="272"/>
      <c r="C25" s="238" t="s">
        <v>481</v>
      </c>
      <c r="D25" s="215">
        <v>3000000</v>
      </c>
      <c r="E25" s="236"/>
    </row>
    <row r="26" spans="1:5" s="237" customFormat="1">
      <c r="A26" s="232"/>
      <c r="B26" s="272"/>
      <c r="C26" s="238" t="s">
        <v>482</v>
      </c>
      <c r="D26" s="215">
        <v>250000</v>
      </c>
      <c r="E26" s="236"/>
    </row>
    <row r="27" spans="1:5" s="237" customFormat="1" ht="24">
      <c r="A27" s="232"/>
      <c r="B27" s="272"/>
      <c r="C27" s="238" t="s">
        <v>483</v>
      </c>
      <c r="D27" s="215">
        <v>300000</v>
      </c>
      <c r="E27" s="236"/>
    </row>
    <row r="28" spans="1:5" s="237" customFormat="1">
      <c r="A28" s="232"/>
      <c r="B28" s="272"/>
      <c r="C28" s="238" t="s">
        <v>484</v>
      </c>
      <c r="D28" s="215">
        <v>350000</v>
      </c>
      <c r="E28" s="236"/>
    </row>
    <row r="29" spans="1:5" s="237" customFormat="1">
      <c r="A29" s="232"/>
      <c r="B29" s="272"/>
      <c r="C29" s="238" t="s">
        <v>485</v>
      </c>
      <c r="D29" s="215">
        <v>500000</v>
      </c>
      <c r="E29" s="236"/>
    </row>
    <row r="30" spans="1:5" s="237" customFormat="1">
      <c r="A30" s="232"/>
      <c r="B30" s="272"/>
      <c r="C30" s="238" t="s">
        <v>486</v>
      </c>
      <c r="D30" s="215">
        <v>1500000</v>
      </c>
      <c r="E30" s="236"/>
    </row>
    <row r="31" spans="1:5" s="237" customFormat="1" ht="24">
      <c r="A31" s="232"/>
      <c r="B31" s="272"/>
      <c r="C31" s="238" t="s">
        <v>487</v>
      </c>
      <c r="D31" s="215">
        <v>2000000</v>
      </c>
      <c r="E31" s="236"/>
    </row>
    <row r="32" spans="1:5" s="237" customFormat="1" ht="24">
      <c r="A32" s="232"/>
      <c r="B32" s="272"/>
      <c r="C32" s="238" t="s">
        <v>488</v>
      </c>
      <c r="D32" s="215">
        <v>500000</v>
      </c>
      <c r="E32" s="236"/>
    </row>
    <row r="33" spans="1:5" s="237" customFormat="1">
      <c r="A33" s="232"/>
      <c r="B33" s="272"/>
      <c r="C33" s="238" t="s">
        <v>489</v>
      </c>
      <c r="D33" s="215">
        <v>400000</v>
      </c>
      <c r="E33" s="236"/>
    </row>
    <row r="34" spans="1:5" ht="24">
      <c r="A34" s="232"/>
      <c r="B34" s="272"/>
      <c r="C34" s="238" t="s">
        <v>490</v>
      </c>
      <c r="D34" s="215">
        <v>2000000</v>
      </c>
      <c r="E34" s="224"/>
    </row>
    <row r="35" spans="1:5" ht="18" customHeight="1">
      <c r="A35" s="232"/>
      <c r="B35" s="272"/>
      <c r="C35" s="238" t="s">
        <v>650</v>
      </c>
      <c r="D35" s="215">
        <v>60000000</v>
      </c>
      <c r="E35" s="224"/>
    </row>
    <row r="36" spans="1:5">
      <c r="A36" s="232"/>
      <c r="B36" s="272"/>
      <c r="C36" s="238" t="s">
        <v>651</v>
      </c>
      <c r="D36" s="215">
        <v>3000000</v>
      </c>
      <c r="E36" s="224"/>
    </row>
    <row r="37" spans="1:5" ht="24">
      <c r="A37" s="232"/>
      <c r="B37" s="272"/>
      <c r="C37" s="238" t="s">
        <v>652</v>
      </c>
      <c r="D37" s="215">
        <v>300000</v>
      </c>
      <c r="E37" s="224"/>
    </row>
    <row r="38" spans="1:5">
      <c r="A38" s="232"/>
      <c r="B38" s="272"/>
      <c r="C38" s="238" t="s">
        <v>653</v>
      </c>
      <c r="D38" s="215">
        <v>2500000</v>
      </c>
      <c r="E38" s="224"/>
    </row>
    <row r="39" spans="1:5" ht="24">
      <c r="A39" s="232"/>
      <c r="B39" s="272"/>
      <c r="C39" s="238" t="s">
        <v>654</v>
      </c>
      <c r="D39" s="215">
        <v>1500000</v>
      </c>
      <c r="E39" s="224"/>
    </row>
    <row r="40" spans="1:5" ht="24">
      <c r="A40" s="232"/>
      <c r="B40" s="272"/>
      <c r="C40" s="238" t="s">
        <v>655</v>
      </c>
      <c r="D40" s="215">
        <v>2500000</v>
      </c>
      <c r="E40" s="224"/>
    </row>
    <row r="41" spans="1:5" ht="15.75" thickBot="1">
      <c r="A41" s="239"/>
      <c r="B41" s="240"/>
      <c r="C41" s="241"/>
      <c r="D41" s="242"/>
      <c r="E41" s="224"/>
    </row>
    <row r="42" spans="1:5" ht="27.75" customHeight="1">
      <c r="A42" s="446" t="s">
        <v>371</v>
      </c>
      <c r="B42" s="446"/>
      <c r="C42" s="446"/>
      <c r="D42" s="446"/>
      <c r="E42" s="224"/>
    </row>
    <row r="43" spans="1:5">
      <c r="A43" s="211"/>
      <c r="B43" s="211"/>
      <c r="C43" s="243"/>
      <c r="D43" s="207"/>
      <c r="E43" s="224"/>
    </row>
    <row r="44" spans="1:5">
      <c r="A44" s="211"/>
      <c r="B44" s="211"/>
      <c r="C44" s="243"/>
      <c r="D44" s="207"/>
      <c r="E44" s="224"/>
    </row>
    <row r="45" spans="1:5">
      <c r="A45" s="211"/>
      <c r="B45" s="211"/>
      <c r="C45" s="243"/>
      <c r="D45" s="207"/>
      <c r="E45" s="224"/>
    </row>
    <row r="46" spans="1:5">
      <c r="A46" s="211"/>
      <c r="B46" s="211"/>
      <c r="C46" s="243"/>
      <c r="D46" s="207"/>
      <c r="E46" s="224"/>
    </row>
    <row r="47" spans="1:5">
      <c r="A47" s="211"/>
      <c r="B47" s="211"/>
      <c r="C47" s="243"/>
      <c r="D47" s="207"/>
      <c r="E47" s="224"/>
    </row>
    <row r="48" spans="1:5">
      <c r="A48" s="211"/>
      <c r="B48" s="211"/>
      <c r="C48" s="243"/>
      <c r="D48" s="207"/>
      <c r="E48" s="224"/>
    </row>
    <row r="49" spans="1:5">
      <c r="A49" s="211"/>
      <c r="B49" s="211"/>
      <c r="C49" s="243"/>
      <c r="D49" s="207"/>
      <c r="E49" s="224"/>
    </row>
    <row r="50" spans="1:5">
      <c r="A50" s="211"/>
      <c r="B50" s="211"/>
      <c r="C50" s="243"/>
      <c r="D50" s="207"/>
      <c r="E50" s="224"/>
    </row>
    <row r="51" spans="1:5">
      <c r="A51" s="211"/>
      <c r="B51" s="211"/>
      <c r="C51" s="243"/>
      <c r="D51" s="207"/>
      <c r="E51" s="224"/>
    </row>
    <row r="52" spans="1:5">
      <c r="A52" s="211"/>
      <c r="B52" s="211"/>
      <c r="C52" s="243"/>
      <c r="D52" s="207"/>
      <c r="E52" s="224"/>
    </row>
    <row r="53" spans="1:5">
      <c r="A53" s="211"/>
      <c r="B53" s="211"/>
      <c r="C53" s="243"/>
      <c r="D53" s="207"/>
      <c r="E53" s="224"/>
    </row>
    <row r="54" spans="1:5">
      <c r="A54" s="211"/>
      <c r="B54" s="211"/>
      <c r="C54" s="243"/>
      <c r="D54" s="207"/>
      <c r="E54" s="224"/>
    </row>
    <row r="55" spans="1:5">
      <c r="A55" s="211"/>
      <c r="B55" s="211"/>
      <c r="C55" s="243"/>
      <c r="D55" s="207"/>
      <c r="E55" s="224"/>
    </row>
    <row r="56" spans="1:5">
      <c r="A56" s="211"/>
      <c r="B56" s="211"/>
      <c r="C56" s="243"/>
      <c r="D56" s="207"/>
      <c r="E56" s="224"/>
    </row>
    <row r="57" spans="1:5">
      <c r="A57" s="211"/>
      <c r="B57" s="211"/>
      <c r="C57" s="243"/>
      <c r="D57" s="207"/>
      <c r="E57" s="224"/>
    </row>
    <row r="58" spans="1:5">
      <c r="A58" s="211"/>
      <c r="B58" s="211"/>
      <c r="C58" s="243"/>
      <c r="D58" s="207"/>
      <c r="E58" s="224"/>
    </row>
    <row r="59" spans="1:5">
      <c r="A59" s="211"/>
      <c r="B59" s="211"/>
      <c r="C59" s="243"/>
      <c r="D59" s="207"/>
      <c r="E59" s="224"/>
    </row>
    <row r="60" spans="1:5">
      <c r="A60" s="211"/>
      <c r="B60" s="211"/>
      <c r="C60" s="243"/>
      <c r="D60" s="207"/>
      <c r="E60" s="224"/>
    </row>
    <row r="61" spans="1:5">
      <c r="A61" s="211"/>
      <c r="B61" s="211"/>
      <c r="C61" s="243"/>
      <c r="D61" s="207"/>
      <c r="E61" s="224"/>
    </row>
    <row r="62" spans="1:5">
      <c r="A62" s="211"/>
      <c r="B62" s="211"/>
      <c r="C62" s="243"/>
      <c r="D62" s="207"/>
      <c r="E62" s="224"/>
    </row>
    <row r="63" spans="1:5">
      <c r="A63" s="211"/>
      <c r="B63" s="211"/>
      <c r="C63" s="243"/>
      <c r="D63" s="207"/>
      <c r="E63" s="224"/>
    </row>
    <row r="64" spans="1:5">
      <c r="A64" s="211"/>
      <c r="B64" s="211"/>
      <c r="C64" s="243"/>
      <c r="D64" s="207"/>
      <c r="E64" s="224"/>
    </row>
    <row r="65" spans="1:5">
      <c r="A65" s="211"/>
      <c r="B65" s="211"/>
      <c r="C65" s="243"/>
      <c r="D65" s="207"/>
      <c r="E65" s="224"/>
    </row>
    <row r="66" spans="1:5">
      <c r="A66" s="211"/>
      <c r="B66" s="211"/>
      <c r="C66" s="243"/>
      <c r="D66" s="207"/>
      <c r="E66" s="224"/>
    </row>
    <row r="67" spans="1:5">
      <c r="A67" s="211"/>
      <c r="B67" s="211"/>
      <c r="C67" s="243"/>
      <c r="D67" s="207"/>
      <c r="E67" s="224"/>
    </row>
    <row r="68" spans="1:5">
      <c r="A68" s="211"/>
      <c r="B68" s="211"/>
      <c r="C68" s="243"/>
      <c r="D68" s="207"/>
      <c r="E68" s="224"/>
    </row>
    <row r="69" spans="1:5">
      <c r="A69" s="211"/>
      <c r="B69" s="211"/>
      <c r="C69" s="243"/>
      <c r="D69" s="207"/>
      <c r="E69" s="224"/>
    </row>
    <row r="70" spans="1:5">
      <c r="A70" s="211"/>
      <c r="B70" s="211"/>
      <c r="C70" s="243"/>
      <c r="D70" s="207"/>
      <c r="E70" s="224"/>
    </row>
    <row r="71" spans="1:5">
      <c r="A71" s="211"/>
      <c r="B71" s="211"/>
      <c r="C71" s="243"/>
      <c r="D71" s="207"/>
      <c r="E71" s="224"/>
    </row>
    <row r="72" spans="1:5">
      <c r="A72" s="211"/>
      <c r="B72" s="211"/>
      <c r="C72" s="243"/>
      <c r="D72" s="207"/>
      <c r="E72" s="224"/>
    </row>
    <row r="73" spans="1:5">
      <c r="A73" s="211"/>
      <c r="B73" s="211"/>
      <c r="C73" s="243"/>
      <c r="D73" s="207"/>
      <c r="E73" s="224"/>
    </row>
    <row r="74" spans="1:5">
      <c r="A74" s="211"/>
      <c r="B74" s="211"/>
      <c r="C74" s="243"/>
      <c r="D74" s="207"/>
      <c r="E74" s="224"/>
    </row>
    <row r="75" spans="1:5">
      <c r="A75" s="211"/>
      <c r="B75" s="211"/>
      <c r="C75" s="243"/>
      <c r="D75" s="207"/>
      <c r="E75" s="224"/>
    </row>
    <row r="76" spans="1:5">
      <c r="A76" s="211"/>
      <c r="B76" s="211"/>
      <c r="C76" s="243"/>
      <c r="D76" s="207"/>
      <c r="E76" s="224"/>
    </row>
    <row r="77" spans="1:5">
      <c r="A77" s="211"/>
      <c r="B77" s="211"/>
      <c r="C77" s="243"/>
      <c r="D77" s="207"/>
      <c r="E77" s="224"/>
    </row>
    <row r="78" spans="1:5">
      <c r="A78" s="211"/>
      <c r="B78" s="211"/>
      <c r="C78" s="243"/>
      <c r="D78" s="207"/>
      <c r="E78" s="224"/>
    </row>
    <row r="79" spans="1:5">
      <c r="A79" s="211"/>
      <c r="B79" s="211"/>
      <c r="C79" s="243"/>
      <c r="D79" s="207"/>
      <c r="E79" s="224"/>
    </row>
    <row r="80" spans="1:5">
      <c r="A80" s="211"/>
      <c r="B80" s="211"/>
      <c r="C80" s="243"/>
      <c r="D80" s="207"/>
      <c r="E80" s="224"/>
    </row>
    <row r="81" spans="1:5">
      <c r="A81" s="211"/>
      <c r="B81" s="211"/>
      <c r="C81" s="243"/>
      <c r="D81" s="207"/>
      <c r="E81" s="224"/>
    </row>
    <row r="82" spans="1:5">
      <c r="A82" s="211"/>
      <c r="B82" s="211"/>
      <c r="C82" s="243"/>
      <c r="D82" s="207"/>
      <c r="E82" s="224"/>
    </row>
    <row r="83" spans="1:5">
      <c r="A83" s="211"/>
      <c r="B83" s="211"/>
      <c r="C83" s="243"/>
      <c r="D83" s="207"/>
      <c r="E83" s="224"/>
    </row>
    <row r="84" spans="1:5">
      <c r="A84" s="211"/>
      <c r="B84" s="211"/>
      <c r="C84" s="243"/>
      <c r="D84" s="207"/>
      <c r="E84" s="224"/>
    </row>
    <row r="85" spans="1:5">
      <c r="A85" s="211"/>
      <c r="B85" s="211"/>
      <c r="C85" s="243"/>
      <c r="D85" s="207"/>
      <c r="E85" s="224"/>
    </row>
    <row r="86" spans="1:5">
      <c r="A86" s="211"/>
      <c r="B86" s="211"/>
      <c r="C86" s="243"/>
      <c r="D86" s="207"/>
      <c r="E86" s="224"/>
    </row>
    <row r="87" spans="1:5">
      <c r="A87" s="211"/>
      <c r="B87" s="211"/>
      <c r="C87" s="243"/>
      <c r="D87" s="207"/>
      <c r="E87" s="224"/>
    </row>
    <row r="88" spans="1:5">
      <c r="A88" s="211"/>
      <c r="B88" s="211"/>
      <c r="C88" s="243"/>
      <c r="D88" s="207"/>
      <c r="E88" s="224"/>
    </row>
    <row r="89" spans="1:5">
      <c r="A89" s="211"/>
      <c r="B89" s="211"/>
      <c r="C89" s="243"/>
      <c r="D89" s="207"/>
      <c r="E89" s="224"/>
    </row>
    <row r="90" spans="1:5">
      <c r="A90" s="211"/>
      <c r="B90" s="211"/>
      <c r="C90" s="243"/>
      <c r="D90" s="207"/>
      <c r="E90" s="224"/>
    </row>
    <row r="91" spans="1:5">
      <c r="A91" s="211"/>
      <c r="B91" s="211"/>
      <c r="C91" s="243"/>
      <c r="D91" s="207"/>
      <c r="E91" s="224"/>
    </row>
    <row r="92" spans="1:5">
      <c r="A92" s="211"/>
      <c r="B92" s="211"/>
      <c r="C92" s="243"/>
      <c r="D92" s="207"/>
      <c r="E92" s="224"/>
    </row>
    <row r="93" spans="1:5">
      <c r="A93" s="211"/>
      <c r="B93" s="211"/>
      <c r="C93" s="243"/>
      <c r="D93" s="207"/>
      <c r="E93" s="224"/>
    </row>
    <row r="94" spans="1:5">
      <c r="A94" s="211"/>
      <c r="B94" s="211"/>
      <c r="C94" s="243"/>
      <c r="D94" s="207"/>
      <c r="E94" s="224"/>
    </row>
    <row r="95" spans="1:5">
      <c r="A95" s="211"/>
      <c r="B95" s="211"/>
      <c r="C95" s="243"/>
      <c r="D95" s="207"/>
      <c r="E95" s="224"/>
    </row>
    <row r="96" spans="1:5">
      <c r="A96" s="211"/>
      <c r="B96" s="211"/>
      <c r="C96" s="243"/>
      <c r="D96" s="207"/>
      <c r="E96" s="224"/>
    </row>
    <row r="97" spans="1:5">
      <c r="A97" s="211"/>
      <c r="B97" s="211"/>
      <c r="C97" s="243"/>
      <c r="D97" s="207"/>
      <c r="E97" s="224"/>
    </row>
    <row r="98" spans="1:5">
      <c r="A98" s="211"/>
      <c r="B98" s="211"/>
      <c r="C98" s="243"/>
      <c r="D98" s="207"/>
      <c r="E98" s="224"/>
    </row>
    <row r="99" spans="1:5">
      <c r="A99" s="211"/>
      <c r="B99" s="211"/>
      <c r="C99" s="243"/>
      <c r="D99" s="207"/>
      <c r="E99" s="224"/>
    </row>
    <row r="100" spans="1:5">
      <c r="A100" s="211"/>
      <c r="B100" s="211"/>
      <c r="C100" s="243"/>
      <c r="D100" s="207"/>
      <c r="E100" s="224"/>
    </row>
    <row r="101" spans="1:5">
      <c r="A101" s="211"/>
      <c r="B101" s="211"/>
      <c r="C101" s="243"/>
      <c r="D101" s="207"/>
      <c r="E101" s="224"/>
    </row>
    <row r="102" spans="1:5">
      <c r="A102" s="211"/>
      <c r="B102" s="211"/>
      <c r="C102" s="243"/>
      <c r="D102" s="207"/>
      <c r="E102" s="224"/>
    </row>
    <row r="103" spans="1:5">
      <c r="A103" s="211"/>
      <c r="B103" s="211"/>
      <c r="C103" s="243"/>
      <c r="D103" s="207"/>
      <c r="E103" s="224"/>
    </row>
    <row r="104" spans="1:5">
      <c r="A104" s="211"/>
      <c r="B104" s="211"/>
      <c r="C104" s="243"/>
      <c r="D104" s="207"/>
      <c r="E104" s="224"/>
    </row>
    <row r="105" spans="1:5">
      <c r="A105" s="211"/>
      <c r="B105" s="211"/>
      <c r="C105" s="243"/>
      <c r="D105" s="207"/>
      <c r="E105" s="224"/>
    </row>
    <row r="106" spans="1:5">
      <c r="A106" s="211"/>
      <c r="B106" s="211"/>
      <c r="C106" s="243"/>
      <c r="D106" s="207"/>
      <c r="E106" s="224"/>
    </row>
    <row r="107" spans="1:5">
      <c r="A107" s="211"/>
      <c r="B107" s="211"/>
      <c r="C107" s="243"/>
      <c r="D107" s="207"/>
      <c r="E107" s="224"/>
    </row>
    <row r="108" spans="1:5">
      <c r="A108" s="211"/>
      <c r="B108" s="211"/>
      <c r="C108" s="243"/>
      <c r="D108" s="207"/>
      <c r="E108" s="224"/>
    </row>
    <row r="109" spans="1:5">
      <c r="A109" s="211"/>
      <c r="B109" s="211"/>
      <c r="C109" s="243"/>
      <c r="D109" s="207"/>
      <c r="E109" s="224"/>
    </row>
    <row r="110" spans="1:5">
      <c r="A110" s="211"/>
      <c r="B110" s="211"/>
      <c r="C110" s="243"/>
      <c r="D110" s="207"/>
      <c r="E110" s="224"/>
    </row>
    <row r="111" spans="1:5">
      <c r="A111" s="211"/>
      <c r="B111" s="211"/>
      <c r="C111" s="243"/>
      <c r="D111" s="207"/>
      <c r="E111" s="224"/>
    </row>
    <row r="112" spans="1:5">
      <c r="A112" s="211"/>
      <c r="B112" s="211"/>
      <c r="C112" s="243"/>
      <c r="D112" s="207"/>
      <c r="E112" s="224"/>
    </row>
    <row r="113" spans="1:5">
      <c r="A113" s="211"/>
      <c r="B113" s="211"/>
      <c r="C113" s="243"/>
      <c r="D113" s="207"/>
      <c r="E113" s="224"/>
    </row>
    <row r="114" spans="1:5">
      <c r="A114" s="211"/>
      <c r="B114" s="211"/>
      <c r="C114" s="243"/>
      <c r="D114" s="207"/>
      <c r="E114" s="224"/>
    </row>
    <row r="115" spans="1:5">
      <c r="A115" s="211"/>
      <c r="B115" s="211"/>
      <c r="C115" s="243"/>
      <c r="D115" s="207"/>
      <c r="E115" s="224"/>
    </row>
    <row r="116" spans="1:5">
      <c r="A116" s="211"/>
      <c r="B116" s="211"/>
      <c r="C116" s="243"/>
      <c r="D116" s="207"/>
      <c r="E116" s="224"/>
    </row>
    <row r="117" spans="1:5">
      <c r="A117" s="211"/>
      <c r="B117" s="211"/>
      <c r="C117" s="243"/>
      <c r="D117" s="207"/>
      <c r="E117" s="224"/>
    </row>
    <row r="118" spans="1:5">
      <c r="A118" s="211"/>
      <c r="B118" s="211"/>
      <c r="C118" s="243"/>
      <c r="D118" s="207"/>
      <c r="E118" s="224"/>
    </row>
    <row r="119" spans="1:5">
      <c r="A119" s="211"/>
      <c r="B119" s="211"/>
      <c r="C119" s="243"/>
      <c r="D119" s="207"/>
      <c r="E119" s="224"/>
    </row>
    <row r="120" spans="1:5">
      <c r="A120" s="211"/>
      <c r="B120" s="211"/>
      <c r="C120" s="243"/>
      <c r="D120" s="207"/>
      <c r="E120" s="224"/>
    </row>
    <row r="121" spans="1:5">
      <c r="A121" s="211"/>
      <c r="B121" s="211"/>
      <c r="C121" s="243"/>
      <c r="D121" s="207"/>
      <c r="E121" s="224"/>
    </row>
    <row r="122" spans="1:5">
      <c r="A122" s="211"/>
      <c r="B122" s="211"/>
      <c r="C122" s="243"/>
      <c r="D122" s="207"/>
      <c r="E122" s="224"/>
    </row>
    <row r="123" spans="1:5">
      <c r="A123" s="211"/>
      <c r="B123" s="211"/>
      <c r="C123" s="243"/>
      <c r="D123" s="207"/>
      <c r="E123" s="224"/>
    </row>
    <row r="124" spans="1:5">
      <c r="A124" s="211"/>
      <c r="B124" s="211"/>
      <c r="C124" s="243"/>
      <c r="D124" s="207"/>
      <c r="E124" s="224"/>
    </row>
    <row r="125" spans="1:5">
      <c r="A125" s="211"/>
      <c r="B125" s="211"/>
      <c r="C125" s="243"/>
      <c r="D125" s="207"/>
      <c r="E125" s="224"/>
    </row>
    <row r="126" spans="1:5">
      <c r="A126" s="211"/>
      <c r="B126" s="211"/>
      <c r="C126" s="243"/>
      <c r="D126" s="207"/>
      <c r="E126" s="224"/>
    </row>
    <row r="127" spans="1:5">
      <c r="A127" s="211"/>
      <c r="B127" s="211"/>
      <c r="C127" s="243"/>
      <c r="D127" s="207"/>
      <c r="E127" s="224"/>
    </row>
    <row r="128" spans="1:5">
      <c r="A128" s="211"/>
      <c r="B128" s="211"/>
      <c r="C128" s="243"/>
      <c r="D128" s="207"/>
      <c r="E128" s="224"/>
    </row>
    <row r="129" spans="1:5">
      <c r="A129" s="211"/>
      <c r="B129" s="211"/>
      <c r="C129" s="243"/>
      <c r="D129" s="207"/>
      <c r="E129" s="224"/>
    </row>
    <row r="130" spans="1:5">
      <c r="A130" s="211"/>
      <c r="B130" s="211"/>
      <c r="C130" s="243"/>
      <c r="D130" s="207"/>
      <c r="E130" s="224"/>
    </row>
    <row r="131" spans="1:5">
      <c r="A131" s="211"/>
      <c r="B131" s="211"/>
      <c r="C131" s="243"/>
      <c r="D131" s="207"/>
      <c r="E131" s="224"/>
    </row>
    <row r="132" spans="1:5">
      <c r="A132" s="211"/>
      <c r="B132" s="211"/>
      <c r="C132" s="243"/>
      <c r="D132" s="207"/>
      <c r="E132" s="224"/>
    </row>
    <row r="133" spans="1:5">
      <c r="A133" s="211"/>
      <c r="B133" s="211"/>
      <c r="C133" s="243"/>
      <c r="D133" s="207"/>
      <c r="E133" s="224"/>
    </row>
    <row r="134" spans="1:5">
      <c r="A134" s="211"/>
      <c r="B134" s="211"/>
      <c r="C134" s="243"/>
      <c r="D134" s="207"/>
      <c r="E134" s="224"/>
    </row>
    <row r="135" spans="1:5">
      <c r="A135" s="211"/>
      <c r="B135" s="211"/>
      <c r="C135" s="243"/>
      <c r="D135" s="207"/>
      <c r="E135" s="224"/>
    </row>
    <row r="136" spans="1:5">
      <c r="A136" s="211"/>
      <c r="B136" s="211"/>
      <c r="C136" s="243"/>
      <c r="D136" s="207"/>
      <c r="E136" s="224"/>
    </row>
    <row r="137" spans="1:5">
      <c r="A137" s="211"/>
      <c r="B137" s="211"/>
      <c r="C137" s="243"/>
      <c r="D137" s="207"/>
      <c r="E137" s="224"/>
    </row>
    <row r="138" spans="1:5">
      <c r="A138" s="211"/>
      <c r="B138" s="211"/>
      <c r="C138" s="243"/>
      <c r="D138" s="207"/>
      <c r="E138" s="224"/>
    </row>
    <row r="139" spans="1:5">
      <c r="A139" s="211"/>
      <c r="B139" s="211"/>
      <c r="C139" s="243"/>
      <c r="D139" s="207"/>
      <c r="E139" s="224"/>
    </row>
    <row r="140" spans="1:5">
      <c r="A140" s="211"/>
      <c r="B140" s="211"/>
      <c r="C140" s="243"/>
      <c r="D140" s="207"/>
      <c r="E140" s="224"/>
    </row>
    <row r="141" spans="1:5">
      <c r="A141" s="211"/>
      <c r="B141" s="211"/>
      <c r="C141" s="243"/>
      <c r="D141" s="207"/>
      <c r="E141" s="224"/>
    </row>
    <row r="142" spans="1:5">
      <c r="A142" s="211"/>
      <c r="B142" s="211"/>
      <c r="C142" s="243"/>
      <c r="D142" s="207"/>
      <c r="E142" s="224"/>
    </row>
    <row r="143" spans="1:5">
      <c r="A143" s="211"/>
      <c r="B143" s="211"/>
      <c r="C143" s="243"/>
      <c r="D143" s="207"/>
      <c r="E143" s="224"/>
    </row>
    <row r="144" spans="1:5">
      <c r="A144" s="211"/>
      <c r="B144" s="211"/>
      <c r="C144" s="243"/>
      <c r="D144" s="207"/>
      <c r="E144" s="224"/>
    </row>
    <row r="145" spans="1:5">
      <c r="A145" s="211"/>
      <c r="B145" s="211"/>
      <c r="C145" s="243"/>
      <c r="D145" s="207"/>
      <c r="E145" s="224"/>
    </row>
    <row r="146" spans="1:5">
      <c r="A146" s="211"/>
      <c r="B146" s="211"/>
      <c r="C146" s="243"/>
      <c r="D146" s="207"/>
      <c r="E146" s="224"/>
    </row>
    <row r="147" spans="1:5">
      <c r="A147" s="211"/>
      <c r="B147" s="211"/>
      <c r="C147" s="243"/>
      <c r="D147" s="207"/>
      <c r="E147" s="224"/>
    </row>
    <row r="148" spans="1:5">
      <c r="A148" s="211"/>
      <c r="B148" s="211"/>
      <c r="C148" s="243"/>
      <c r="D148" s="207"/>
      <c r="E148" s="224"/>
    </row>
    <row r="149" spans="1:5">
      <c r="A149" s="211"/>
      <c r="B149" s="211"/>
      <c r="C149" s="243"/>
      <c r="D149" s="207"/>
      <c r="E149" s="224"/>
    </row>
    <row r="150" spans="1:5">
      <c r="A150" s="211"/>
      <c r="B150" s="211"/>
      <c r="C150" s="243"/>
      <c r="D150" s="207"/>
      <c r="E150" s="224"/>
    </row>
    <row r="151" spans="1:5">
      <c r="A151" s="211"/>
      <c r="B151" s="211"/>
      <c r="C151" s="243"/>
      <c r="D151" s="207"/>
      <c r="E151" s="224"/>
    </row>
    <row r="152" spans="1:5">
      <c r="A152" s="208"/>
      <c r="B152" s="208"/>
      <c r="C152" s="244"/>
      <c r="D152" s="221"/>
      <c r="E152" s="224"/>
    </row>
    <row r="153" spans="1:5">
      <c r="A153" s="208"/>
      <c r="B153" s="208"/>
      <c r="C153" s="244"/>
      <c r="D153" s="221"/>
      <c r="E153" s="224"/>
    </row>
    <row r="154" spans="1:5">
      <c r="A154" s="208"/>
      <c r="B154" s="208"/>
      <c r="C154" s="244"/>
      <c r="D154" s="221"/>
      <c r="E154" s="224"/>
    </row>
    <row r="155" spans="1:5">
      <c r="A155" s="208"/>
      <c r="B155" s="208"/>
      <c r="C155" s="244"/>
      <c r="D155" s="221"/>
      <c r="E155" s="224"/>
    </row>
    <row r="156" spans="1:5">
      <c r="A156" s="208"/>
      <c r="B156" s="208"/>
      <c r="C156" s="244"/>
      <c r="D156" s="221"/>
      <c r="E156" s="224"/>
    </row>
    <row r="157" spans="1:5">
      <c r="A157" s="208"/>
      <c r="B157" s="208"/>
      <c r="C157" s="244"/>
      <c r="D157" s="221"/>
      <c r="E157" s="224"/>
    </row>
    <row r="158" spans="1:5">
      <c r="A158" s="208"/>
      <c r="B158" s="208"/>
      <c r="C158" s="244"/>
      <c r="D158" s="221"/>
      <c r="E158" s="224"/>
    </row>
    <row r="159" spans="1:5">
      <c r="A159" s="208"/>
      <c r="B159" s="208"/>
      <c r="C159" s="244"/>
      <c r="D159" s="221"/>
      <c r="E159" s="224"/>
    </row>
    <row r="160" spans="1:5">
      <c r="A160" s="208"/>
      <c r="B160" s="208"/>
      <c r="C160" s="244"/>
      <c r="D160" s="221"/>
      <c r="E160" s="224"/>
    </row>
    <row r="161" spans="1:5">
      <c r="A161" s="208"/>
      <c r="B161" s="208"/>
      <c r="C161" s="244"/>
      <c r="D161" s="221"/>
      <c r="E161" s="224"/>
    </row>
    <row r="162" spans="1:5">
      <c r="A162" s="208"/>
      <c r="B162" s="208"/>
      <c r="C162" s="244"/>
      <c r="D162" s="221"/>
      <c r="E162" s="224"/>
    </row>
    <row r="163" spans="1:5">
      <c r="A163" s="208"/>
      <c r="B163" s="208"/>
      <c r="C163" s="244"/>
      <c r="D163" s="221"/>
      <c r="E163" s="224"/>
    </row>
    <row r="164" spans="1:5">
      <c r="A164" s="208"/>
      <c r="B164" s="208"/>
      <c r="C164" s="244"/>
      <c r="D164" s="221"/>
      <c r="E164" s="224"/>
    </row>
    <row r="165" spans="1:5">
      <c r="A165" s="208"/>
      <c r="B165" s="208"/>
      <c r="C165" s="244"/>
      <c r="D165" s="221"/>
      <c r="E165" s="224"/>
    </row>
    <row r="166" spans="1:5">
      <c r="A166" s="208"/>
      <c r="B166" s="208"/>
      <c r="C166" s="244"/>
      <c r="D166" s="221"/>
      <c r="E166" s="224"/>
    </row>
    <row r="167" spans="1:5">
      <c r="A167" s="208"/>
      <c r="B167" s="208"/>
      <c r="C167" s="244"/>
      <c r="D167" s="221"/>
      <c r="E167" s="224"/>
    </row>
    <row r="168" spans="1:5">
      <c r="A168" s="208"/>
      <c r="B168" s="208"/>
      <c r="C168" s="244"/>
      <c r="D168" s="221"/>
      <c r="E168" s="224"/>
    </row>
    <row r="169" spans="1:5">
      <c r="A169" s="208"/>
      <c r="B169" s="208"/>
      <c r="C169" s="244"/>
      <c r="D169" s="221"/>
      <c r="E169" s="224"/>
    </row>
    <row r="170" spans="1:5">
      <c r="A170" s="208"/>
      <c r="B170" s="208"/>
      <c r="C170" s="244"/>
      <c r="D170" s="221"/>
      <c r="E170" s="224"/>
    </row>
    <row r="171" spans="1:5">
      <c r="A171" s="208"/>
      <c r="B171" s="208"/>
      <c r="C171" s="244"/>
      <c r="D171" s="221"/>
      <c r="E171" s="224"/>
    </row>
    <row r="172" spans="1:5">
      <c r="A172" s="208"/>
      <c r="B172" s="208"/>
      <c r="C172" s="244"/>
      <c r="D172" s="221"/>
      <c r="E172" s="224"/>
    </row>
    <row r="173" spans="1:5">
      <c r="A173" s="208"/>
      <c r="B173" s="208"/>
      <c r="C173" s="244"/>
      <c r="D173" s="221"/>
      <c r="E173" s="224"/>
    </row>
    <row r="174" spans="1:5">
      <c r="A174" s="208"/>
      <c r="B174" s="208"/>
      <c r="C174" s="244"/>
      <c r="D174" s="221"/>
      <c r="E174" s="224"/>
    </row>
    <row r="175" spans="1:5">
      <c r="A175" s="208"/>
      <c r="B175" s="208"/>
      <c r="C175" s="244"/>
      <c r="D175" s="221"/>
      <c r="E175" s="224"/>
    </row>
    <row r="176" spans="1:5">
      <c r="A176" s="208"/>
      <c r="B176" s="208"/>
      <c r="C176" s="244"/>
      <c r="D176" s="221"/>
      <c r="E176" s="224"/>
    </row>
    <row r="177" spans="1:5">
      <c r="A177" s="208"/>
      <c r="B177" s="208"/>
      <c r="C177" s="244"/>
      <c r="D177" s="221"/>
      <c r="E177" s="224"/>
    </row>
    <row r="178" spans="1:5">
      <c r="A178" s="208"/>
      <c r="B178" s="208"/>
      <c r="C178" s="244"/>
      <c r="D178" s="221"/>
      <c r="E178" s="224"/>
    </row>
    <row r="179" spans="1:5">
      <c r="A179" s="208"/>
      <c r="B179" s="208"/>
      <c r="C179" s="244"/>
      <c r="D179" s="221"/>
      <c r="E179" s="224"/>
    </row>
    <row r="180" spans="1:5">
      <c r="A180" s="208"/>
      <c r="B180" s="208"/>
      <c r="C180" s="244"/>
      <c r="D180" s="221"/>
      <c r="E180" s="224"/>
    </row>
    <row r="181" spans="1:5">
      <c r="A181" s="208"/>
      <c r="B181" s="208"/>
      <c r="C181" s="244"/>
      <c r="D181" s="221"/>
      <c r="E181" s="224"/>
    </row>
    <row r="182" spans="1:5">
      <c r="A182" s="208"/>
      <c r="B182" s="208"/>
      <c r="C182" s="244"/>
      <c r="D182" s="221"/>
      <c r="E182" s="224"/>
    </row>
    <row r="183" spans="1:5">
      <c r="A183" s="208"/>
      <c r="B183" s="208"/>
      <c r="C183" s="244"/>
      <c r="D183" s="221"/>
      <c r="E183" s="224"/>
    </row>
    <row r="184" spans="1:5">
      <c r="A184" s="208"/>
      <c r="B184" s="208"/>
      <c r="C184" s="244"/>
      <c r="D184" s="221"/>
      <c r="E184" s="224"/>
    </row>
    <row r="185" spans="1:5">
      <c r="A185" s="208"/>
      <c r="B185" s="208"/>
      <c r="C185" s="244"/>
      <c r="D185" s="221"/>
      <c r="E185" s="224"/>
    </row>
    <row r="186" spans="1:5">
      <c r="A186" s="208"/>
      <c r="B186" s="208"/>
      <c r="C186" s="244"/>
      <c r="D186" s="221"/>
      <c r="E186" s="224"/>
    </row>
    <row r="187" spans="1:5">
      <c r="A187" s="208"/>
      <c r="B187" s="208"/>
      <c r="C187" s="244"/>
      <c r="D187" s="221"/>
      <c r="E187" s="224"/>
    </row>
    <row r="188" spans="1:5">
      <c r="A188" s="208"/>
      <c r="B188" s="208"/>
      <c r="C188" s="244"/>
      <c r="D188" s="221"/>
      <c r="E188" s="224"/>
    </row>
    <row r="189" spans="1:5">
      <c r="A189" s="208"/>
      <c r="B189" s="208"/>
      <c r="C189" s="244"/>
      <c r="D189" s="221"/>
      <c r="E189" s="224"/>
    </row>
    <row r="190" spans="1:5">
      <c r="A190" s="208"/>
      <c r="B190" s="208"/>
      <c r="C190" s="244"/>
      <c r="D190" s="221"/>
      <c r="E190" s="224"/>
    </row>
    <row r="191" spans="1:5">
      <c r="A191" s="208"/>
      <c r="B191" s="208"/>
      <c r="C191" s="244"/>
      <c r="D191" s="221"/>
      <c r="E191" s="224"/>
    </row>
    <row r="192" spans="1:5">
      <c r="A192" s="208"/>
      <c r="B192" s="208"/>
      <c r="C192" s="244"/>
      <c r="D192" s="221"/>
      <c r="E192" s="224"/>
    </row>
    <row r="193" spans="1:5">
      <c r="A193" s="208"/>
      <c r="B193" s="208"/>
      <c r="C193" s="244"/>
      <c r="D193" s="221"/>
      <c r="E193" s="224"/>
    </row>
    <row r="194" spans="1:5">
      <c r="A194" s="208"/>
      <c r="B194" s="208"/>
      <c r="C194" s="244"/>
      <c r="D194" s="221"/>
      <c r="E194" s="224"/>
    </row>
    <row r="195" spans="1:5">
      <c r="A195" s="208"/>
      <c r="B195" s="208"/>
      <c r="C195" s="244"/>
      <c r="D195" s="221"/>
      <c r="E195" s="224"/>
    </row>
    <row r="196" spans="1:5">
      <c r="A196" s="208"/>
      <c r="B196" s="208"/>
      <c r="C196" s="244"/>
      <c r="D196" s="221"/>
      <c r="E196" s="224"/>
    </row>
    <row r="197" spans="1:5">
      <c r="A197" s="208"/>
      <c r="B197" s="208"/>
      <c r="C197" s="244"/>
      <c r="D197" s="221"/>
      <c r="E197" s="224"/>
    </row>
    <row r="198" spans="1:5">
      <c r="A198" s="208"/>
      <c r="B198" s="208"/>
      <c r="C198" s="244"/>
      <c r="D198" s="221"/>
      <c r="E198" s="224"/>
    </row>
    <row r="199" spans="1:5">
      <c r="A199" s="208"/>
      <c r="B199" s="208"/>
      <c r="C199" s="244"/>
      <c r="D199" s="221"/>
      <c r="E199" s="224"/>
    </row>
    <row r="200" spans="1:5">
      <c r="A200" s="208"/>
      <c r="B200" s="208"/>
      <c r="C200" s="244"/>
      <c r="D200" s="221"/>
      <c r="E200" s="224"/>
    </row>
    <row r="201" spans="1:5">
      <c r="A201" s="208"/>
      <c r="B201" s="208"/>
      <c r="C201" s="244"/>
      <c r="D201" s="221"/>
      <c r="E201" s="224"/>
    </row>
    <row r="202" spans="1:5">
      <c r="A202" s="208"/>
      <c r="B202" s="208"/>
      <c r="C202" s="244"/>
      <c r="D202" s="221"/>
      <c r="E202" s="224"/>
    </row>
    <row r="203" spans="1:5">
      <c r="A203" s="208"/>
      <c r="B203" s="208"/>
      <c r="C203" s="244"/>
      <c r="D203" s="221"/>
      <c r="E203" s="224"/>
    </row>
    <row r="204" spans="1:5">
      <c r="A204" s="208"/>
      <c r="B204" s="208"/>
      <c r="C204" s="244"/>
      <c r="D204" s="221"/>
      <c r="E204" s="224"/>
    </row>
    <row r="205" spans="1:5">
      <c r="A205" s="208"/>
      <c r="B205" s="208"/>
      <c r="C205" s="244"/>
      <c r="D205" s="221"/>
      <c r="E205" s="224"/>
    </row>
    <row r="206" spans="1:5">
      <c r="A206" s="208"/>
      <c r="B206" s="208"/>
      <c r="C206" s="244"/>
      <c r="D206" s="221"/>
      <c r="E206" s="224"/>
    </row>
    <row r="207" spans="1:5">
      <c r="A207" s="208"/>
      <c r="B207" s="208"/>
      <c r="C207" s="244"/>
      <c r="D207" s="221"/>
      <c r="E207" s="224"/>
    </row>
    <row r="208" spans="1:5">
      <c r="A208" s="208"/>
      <c r="B208" s="208"/>
      <c r="C208" s="244"/>
      <c r="D208" s="221"/>
      <c r="E208" s="224"/>
    </row>
    <row r="209" spans="1:5">
      <c r="A209" s="208"/>
      <c r="B209" s="208"/>
      <c r="C209" s="244"/>
      <c r="D209" s="221"/>
      <c r="E209" s="224"/>
    </row>
    <row r="210" spans="1:5">
      <c r="A210" s="208"/>
      <c r="B210" s="208"/>
      <c r="C210" s="244"/>
      <c r="D210" s="221"/>
      <c r="E210" s="224"/>
    </row>
    <row r="211" spans="1:5">
      <c r="A211" s="208"/>
      <c r="B211" s="208"/>
      <c r="C211" s="244"/>
      <c r="D211" s="221"/>
      <c r="E211" s="224"/>
    </row>
    <row r="212" spans="1:5">
      <c r="A212" s="208"/>
      <c r="B212" s="208"/>
      <c r="C212" s="244"/>
      <c r="D212" s="221"/>
      <c r="E212" s="224"/>
    </row>
    <row r="213" spans="1:5">
      <c r="A213" s="208"/>
      <c r="B213" s="208"/>
      <c r="C213" s="244"/>
      <c r="D213" s="221"/>
      <c r="E213" s="224"/>
    </row>
    <row r="214" spans="1:5">
      <c r="A214" s="224"/>
      <c r="B214" s="224"/>
      <c r="C214" s="245"/>
      <c r="D214" s="246"/>
      <c r="E214" s="224"/>
    </row>
  </sheetData>
  <mergeCells count="9">
    <mergeCell ref="A42:D42"/>
    <mergeCell ref="A1:B1"/>
    <mergeCell ref="C1:D1"/>
    <mergeCell ref="A4:A5"/>
    <mergeCell ref="B4:B5"/>
    <mergeCell ref="C4:C5"/>
    <mergeCell ref="D4:D5"/>
    <mergeCell ref="A2:D2"/>
    <mergeCell ref="A3:D3"/>
  </mergeCells>
  <pageMargins left="0.39370078740157483" right="0" top="0.74803149606299213" bottom="0" header="0.31496062992125984" footer="0.31496062992125984"/>
  <pageSetup scale="7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9"/>
  <sheetViews>
    <sheetView showGridLines="0" tabSelected="1" zoomScaleNormal="100" workbookViewId="0">
      <selection activeCell="E22" sqref="E22"/>
    </sheetView>
  </sheetViews>
  <sheetFormatPr baseColWidth="10" defaultRowHeight="14.25"/>
  <cols>
    <col min="1" max="1" width="33.140625" style="29" customWidth="1"/>
    <col min="2" max="3" width="15.7109375" style="29" customWidth="1"/>
    <col min="4" max="4" width="0.85546875" style="29" customWidth="1"/>
    <col min="5" max="6" width="14.140625" style="29" customWidth="1"/>
    <col min="7" max="7" width="11.42578125" style="29"/>
    <col min="8" max="9" width="17.7109375" style="29" bestFit="1" customWidth="1"/>
    <col min="10" max="10" width="13.7109375" style="29" bestFit="1" customWidth="1"/>
    <col min="11" max="11" width="20.28515625" style="29" customWidth="1"/>
    <col min="12" max="12" width="15.7109375" style="29" bestFit="1" customWidth="1"/>
    <col min="13" max="16384" width="11.42578125" style="29"/>
  </cols>
  <sheetData>
    <row r="1" spans="1:13" ht="57" customHeight="1">
      <c r="A1" s="435" t="s">
        <v>348</v>
      </c>
      <c r="B1" s="435"/>
      <c r="C1" s="435"/>
      <c r="D1" s="174"/>
      <c r="E1" s="501" t="s">
        <v>569</v>
      </c>
      <c r="F1" s="501"/>
      <c r="H1" s="175"/>
      <c r="L1" s="176"/>
      <c r="M1" s="176"/>
    </row>
    <row r="2" spans="1:13" ht="63" customHeight="1" thickBot="1">
      <c r="A2" s="502" t="s">
        <v>582</v>
      </c>
      <c r="B2" s="503"/>
      <c r="C2" s="503"/>
      <c r="D2" s="503"/>
      <c r="E2" s="503"/>
      <c r="F2" s="503"/>
    </row>
    <row r="3" spans="1:13" ht="6" customHeight="1">
      <c r="A3" s="177"/>
      <c r="B3" s="178"/>
      <c r="C3" s="178"/>
      <c r="D3" s="178"/>
      <c r="E3" s="178"/>
      <c r="F3" s="178"/>
    </row>
    <row r="4" spans="1:13" ht="12.95" customHeight="1">
      <c r="A4" s="504" t="s">
        <v>349</v>
      </c>
      <c r="B4" s="505" t="s">
        <v>350</v>
      </c>
      <c r="C4" s="505"/>
      <c r="D4" s="179"/>
      <c r="E4" s="505" t="s">
        <v>351</v>
      </c>
      <c r="F4" s="505"/>
    </row>
    <row r="5" spans="1:13" ht="18.75" customHeight="1">
      <c r="A5" s="465"/>
      <c r="B5" s="506" t="s">
        <v>584</v>
      </c>
      <c r="C5" s="506"/>
      <c r="D5" s="180"/>
      <c r="E5" s="506" t="s">
        <v>585</v>
      </c>
      <c r="F5" s="506"/>
    </row>
    <row r="6" spans="1:13" ht="23.25" customHeight="1">
      <c r="A6" s="465"/>
      <c r="B6" s="181" t="s">
        <v>11</v>
      </c>
      <c r="C6" s="181" t="s">
        <v>352</v>
      </c>
      <c r="D6" s="180"/>
      <c r="E6" s="181" t="s">
        <v>11</v>
      </c>
      <c r="F6" s="181" t="s">
        <v>352</v>
      </c>
    </row>
    <row r="7" spans="1:13" ht="3" customHeight="1" thickBot="1">
      <c r="A7" s="182"/>
      <c r="B7" s="183"/>
      <c r="C7" s="183"/>
      <c r="D7" s="184"/>
      <c r="E7" s="183"/>
      <c r="F7" s="183"/>
    </row>
    <row r="8" spans="1:13" ht="3" customHeight="1" thickBot="1">
      <c r="A8" s="185"/>
      <c r="B8" s="186"/>
      <c r="C8" s="186"/>
      <c r="D8" s="187"/>
      <c r="E8" s="186"/>
      <c r="F8" s="186"/>
    </row>
    <row r="9" spans="1:13" ht="17.25" customHeight="1">
      <c r="A9" s="188" t="s">
        <v>24</v>
      </c>
      <c r="B9" s="189">
        <f>SUM(B10:B11)</f>
        <v>508360.21096100006</v>
      </c>
      <c r="C9" s="189">
        <f>SUM(C10:C11)</f>
        <v>462390.56734371994</v>
      </c>
      <c r="D9" s="189">
        <v>0</v>
      </c>
      <c r="E9" s="189">
        <f>+E10+E11</f>
        <v>1.9363112630637147</v>
      </c>
      <c r="F9" s="189">
        <f>+F10+F11</f>
        <v>1.761215854776552</v>
      </c>
    </row>
    <row r="10" spans="1:13" ht="16.5" customHeight="1">
      <c r="A10" s="190" t="s">
        <v>353</v>
      </c>
      <c r="B10" s="191">
        <v>242405.46742300008</v>
      </c>
      <c r="C10" s="191">
        <v>271564.28461271996</v>
      </c>
      <c r="D10" s="191"/>
      <c r="E10" s="191">
        <v>0.92330679443239971</v>
      </c>
      <c r="F10" s="191">
        <v>1.0343708488660421</v>
      </c>
    </row>
    <row r="11" spans="1:13" ht="16.5" customHeight="1">
      <c r="A11" s="190" t="s">
        <v>346</v>
      </c>
      <c r="B11" s="191">
        <v>265954.74353799998</v>
      </c>
      <c r="C11" s="191">
        <v>190826.28273099998</v>
      </c>
      <c r="D11" s="191"/>
      <c r="E11" s="191">
        <v>1.0130044686313151</v>
      </c>
      <c r="F11" s="191">
        <v>0.72684500591050982</v>
      </c>
    </row>
    <row r="12" spans="1:13" ht="4.5" customHeight="1" thickBot="1">
      <c r="A12" s="192"/>
      <c r="B12" s="193"/>
      <c r="C12" s="193"/>
      <c r="D12" s="193"/>
      <c r="E12" s="193"/>
      <c r="F12" s="193"/>
    </row>
    <row r="13" spans="1:13" ht="42" customHeight="1">
      <c r="A13" s="500" t="s">
        <v>378</v>
      </c>
      <c r="B13" s="500"/>
      <c r="C13" s="500"/>
      <c r="D13" s="500"/>
      <c r="E13" s="500"/>
      <c r="F13" s="500"/>
    </row>
    <row r="14" spans="1:13">
      <c r="A14" s="194"/>
      <c r="B14" s="194"/>
      <c r="C14" s="194"/>
      <c r="D14" s="194"/>
      <c r="E14" s="194"/>
      <c r="F14" s="194"/>
    </row>
    <row r="15" spans="1:13">
      <c r="A15" s="195"/>
      <c r="B15" s="261"/>
      <c r="C15" s="261"/>
      <c r="D15" s="261"/>
      <c r="E15" s="261"/>
      <c r="F15" s="196"/>
    </row>
    <row r="16" spans="1:13">
      <c r="A16" s="195"/>
      <c r="B16" s="261"/>
      <c r="C16" s="261"/>
      <c r="D16" s="261"/>
      <c r="E16" s="261"/>
      <c r="F16" s="196"/>
    </row>
    <row r="17" spans="1:6">
      <c r="A17" s="195"/>
      <c r="B17" s="196"/>
      <c r="C17" s="261"/>
      <c r="D17" s="197"/>
      <c r="E17" s="196"/>
      <c r="F17" s="196"/>
    </row>
    <row r="18" spans="1:6">
      <c r="A18" s="195"/>
      <c r="B18" s="196"/>
      <c r="C18" s="196"/>
      <c r="D18" s="197"/>
      <c r="E18" s="196"/>
      <c r="F18" s="196"/>
    </row>
    <row r="19" spans="1:6">
      <c r="A19" s="198"/>
      <c r="B19" s="196"/>
      <c r="C19" s="196"/>
      <c r="D19" s="197"/>
      <c r="E19" s="196"/>
      <c r="F19" s="196"/>
    </row>
    <row r="20" spans="1:6">
      <c r="A20" s="198"/>
      <c r="B20" s="196"/>
      <c r="C20" s="196"/>
      <c r="D20" s="197"/>
      <c r="E20" s="196"/>
      <c r="F20" s="196"/>
    </row>
    <row r="21" spans="1:6">
      <c r="A21" s="195"/>
      <c r="B21" s="196"/>
      <c r="C21" s="196"/>
      <c r="D21" s="197"/>
      <c r="E21" s="196"/>
      <c r="F21" s="196"/>
    </row>
    <row r="22" spans="1:6">
      <c r="A22" s="195"/>
      <c r="B22" s="196"/>
      <c r="C22" s="196"/>
      <c r="D22" s="197"/>
      <c r="E22" s="196"/>
      <c r="F22" s="196"/>
    </row>
    <row r="23" spans="1:6">
      <c r="A23" s="195"/>
      <c r="B23" s="196"/>
      <c r="C23" s="196"/>
      <c r="D23" s="197"/>
      <c r="E23" s="196"/>
      <c r="F23" s="196"/>
    </row>
    <row r="24" spans="1:6">
      <c r="D24" s="197"/>
    </row>
    <row r="25" spans="1:6">
      <c r="D25" s="197"/>
    </row>
    <row r="26" spans="1:6">
      <c r="D26" s="197"/>
    </row>
    <row r="27" spans="1:6">
      <c r="D27" s="197"/>
    </row>
    <row r="28" spans="1:6">
      <c r="D28" s="197"/>
    </row>
    <row r="29" spans="1:6">
      <c r="D29" s="197"/>
    </row>
  </sheetData>
  <mergeCells count="9">
    <mergeCell ref="A13:F13"/>
    <mergeCell ref="A1:C1"/>
    <mergeCell ref="E1:F1"/>
    <mergeCell ref="A2:F2"/>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G25"/>
  <sheetViews>
    <sheetView showGridLines="0" zoomScaleNormal="100" workbookViewId="0">
      <selection sqref="A1:D1"/>
    </sheetView>
  </sheetViews>
  <sheetFormatPr baseColWidth="10" defaultRowHeight="12.75"/>
  <cols>
    <col min="1" max="1" width="1.42578125" style="132" customWidth="1"/>
    <col min="2" max="2" width="3.42578125" style="132" customWidth="1"/>
    <col min="3" max="3" width="60.42578125" style="132" customWidth="1"/>
    <col min="4" max="4" width="27.5703125" style="132" bestFit="1" customWidth="1"/>
    <col min="5" max="5" width="21.28515625" style="132" bestFit="1" customWidth="1"/>
    <col min="6" max="6" width="20.5703125" style="132" bestFit="1" customWidth="1"/>
    <col min="7" max="16384" width="11.42578125" style="132"/>
  </cols>
  <sheetData>
    <row r="1" spans="1:7" s="24" customFormat="1" ht="42.75" customHeight="1">
      <c r="A1" s="451" t="s">
        <v>301</v>
      </c>
      <c r="B1" s="451"/>
      <c r="C1" s="451"/>
      <c r="D1" s="451"/>
      <c r="E1" s="452" t="s">
        <v>569</v>
      </c>
      <c r="F1" s="452"/>
      <c r="G1" s="49"/>
    </row>
    <row r="2" spans="1:7" s="94" customFormat="1" ht="9" customHeight="1">
      <c r="A2" s="454"/>
      <c r="B2" s="454"/>
      <c r="C2" s="454"/>
      <c r="D2" s="454"/>
      <c r="E2" s="454"/>
      <c r="F2" s="454"/>
      <c r="G2" s="49"/>
    </row>
    <row r="3" spans="1:7" s="29" customFormat="1" ht="57" customHeight="1" thickBot="1">
      <c r="A3" s="455" t="s">
        <v>583</v>
      </c>
      <c r="B3" s="455"/>
      <c r="C3" s="455"/>
      <c r="D3" s="455"/>
      <c r="E3" s="455"/>
      <c r="F3" s="455"/>
    </row>
    <row r="4" spans="1:7" s="95" customFormat="1" ht="6" customHeight="1">
      <c r="A4" s="96"/>
      <c r="B4" s="96"/>
      <c r="C4" s="96"/>
      <c r="D4" s="96"/>
      <c r="E4" s="96"/>
      <c r="F4" s="96"/>
    </row>
    <row r="5" spans="1:7" s="97" customFormat="1">
      <c r="A5" s="465"/>
      <c r="B5" s="465"/>
      <c r="C5" s="265"/>
      <c r="D5" s="509">
        <v>2020</v>
      </c>
      <c r="E5" s="509"/>
      <c r="F5" s="509"/>
    </row>
    <row r="6" spans="1:7" s="97" customFormat="1" ht="26.25" customHeight="1">
      <c r="A6" s="465"/>
      <c r="B6" s="465"/>
      <c r="C6" s="303"/>
      <c r="D6" s="266" t="s">
        <v>305</v>
      </c>
      <c r="E6" s="266" t="s">
        <v>306</v>
      </c>
      <c r="F6" s="265" t="s">
        <v>354</v>
      </c>
    </row>
    <row r="7" spans="1:7" s="97" customFormat="1" ht="3" customHeight="1" thickBot="1">
      <c r="A7" s="98"/>
      <c r="B7" s="99"/>
      <c r="C7" s="100"/>
      <c r="D7" s="100"/>
      <c r="E7" s="100"/>
      <c r="F7" s="100"/>
    </row>
    <row r="8" spans="1:7" s="97" customFormat="1" ht="3" customHeight="1" thickBot="1">
      <c r="A8" s="101"/>
      <c r="B8" s="102"/>
      <c r="C8" s="103"/>
      <c r="D8" s="103"/>
      <c r="E8" s="103"/>
      <c r="F8" s="103"/>
    </row>
    <row r="9" spans="1:7" ht="7.5" customHeight="1"/>
    <row r="10" spans="1:7" ht="18.75" customHeight="1">
      <c r="A10" s="133" t="s">
        <v>439</v>
      </c>
      <c r="B10" s="133"/>
      <c r="C10" s="133"/>
      <c r="D10" s="134">
        <v>4031699647333.021</v>
      </c>
      <c r="E10" s="135" t="s">
        <v>307</v>
      </c>
      <c r="F10" s="135" t="s">
        <v>307</v>
      </c>
    </row>
    <row r="11" spans="1:7" ht="18.75" customHeight="1">
      <c r="A11" s="133" t="s">
        <v>440</v>
      </c>
      <c r="B11" s="133"/>
      <c r="C11" s="133"/>
      <c r="D11" s="134">
        <v>4996902441164.0215</v>
      </c>
      <c r="E11" s="135" t="s">
        <v>307</v>
      </c>
      <c r="F11" s="135" t="s">
        <v>307</v>
      </c>
    </row>
    <row r="12" spans="1:7" ht="51">
      <c r="A12" s="136"/>
      <c r="B12" s="104" t="s">
        <v>308</v>
      </c>
      <c r="C12" s="138" t="s">
        <v>309</v>
      </c>
      <c r="D12" s="139">
        <v>873829877334</v>
      </c>
      <c r="E12" s="140">
        <v>871470395979.47839</v>
      </c>
      <c r="F12" s="140">
        <v>586615315135.43091</v>
      </c>
    </row>
    <row r="13" spans="1:7" ht="41.25" customHeight="1">
      <c r="A13" s="136"/>
      <c r="B13" s="104" t="s">
        <v>310</v>
      </c>
      <c r="C13" s="138" t="s">
        <v>311</v>
      </c>
      <c r="D13" s="139">
        <v>93284731883.916901</v>
      </c>
      <c r="E13" s="140">
        <v>89038881951.829834</v>
      </c>
      <c r="F13" s="140">
        <v>64494184940.848091</v>
      </c>
    </row>
    <row r="14" spans="1:7" ht="38.25">
      <c r="A14" s="136"/>
      <c r="B14" s="104" t="s">
        <v>312</v>
      </c>
      <c r="C14" s="138" t="s">
        <v>313</v>
      </c>
      <c r="D14" s="139">
        <v>1768572629573</v>
      </c>
      <c r="E14" s="140">
        <v>1769120073657.5605</v>
      </c>
      <c r="F14" s="140">
        <v>1227157866176.73</v>
      </c>
    </row>
    <row r="15" spans="1:7" ht="43.5" customHeight="1">
      <c r="A15" s="136"/>
      <c r="B15" s="104" t="s">
        <v>314</v>
      </c>
      <c r="C15" s="138" t="s">
        <v>441</v>
      </c>
      <c r="D15" s="139">
        <v>266719873683.3042</v>
      </c>
      <c r="E15" s="140" t="s">
        <v>355</v>
      </c>
      <c r="F15" s="140" t="s">
        <v>355</v>
      </c>
    </row>
    <row r="16" spans="1:7" ht="29.25" customHeight="1">
      <c r="A16" s="136"/>
      <c r="B16" s="104" t="s">
        <v>315</v>
      </c>
      <c r="C16" s="138" t="s">
        <v>316</v>
      </c>
      <c r="D16" s="139">
        <v>748873934061</v>
      </c>
      <c r="E16" s="140">
        <v>765383484240</v>
      </c>
      <c r="F16" s="140">
        <v>502300953521.9801</v>
      </c>
    </row>
    <row r="17" spans="1:6" ht="31.5" customHeight="1">
      <c r="A17" s="136"/>
      <c r="B17" s="104" t="s">
        <v>317</v>
      </c>
      <c r="C17" s="138" t="s">
        <v>442</v>
      </c>
      <c r="D17" s="139">
        <v>270495213574.79999</v>
      </c>
      <c r="E17" s="140" t="s">
        <v>307</v>
      </c>
      <c r="F17" s="140" t="s">
        <v>307</v>
      </c>
    </row>
    <row r="18" spans="1:6" ht="63.75">
      <c r="A18" s="136"/>
      <c r="B18" s="104" t="s">
        <v>318</v>
      </c>
      <c r="C18" s="138" t="s">
        <v>319</v>
      </c>
      <c r="D18" s="139">
        <v>4387861295</v>
      </c>
      <c r="E18" s="140">
        <v>6006213635.25</v>
      </c>
      <c r="F18" s="140">
        <v>3446605387.9500003</v>
      </c>
    </row>
    <row r="19" spans="1:6" ht="41.25" customHeight="1">
      <c r="A19" s="136"/>
      <c r="B19" s="104" t="s">
        <v>320</v>
      </c>
      <c r="C19" s="138" t="s">
        <v>321</v>
      </c>
      <c r="D19" s="139">
        <v>1535525928</v>
      </c>
      <c r="E19" s="140">
        <v>1258186334.3800001</v>
      </c>
      <c r="F19" s="140">
        <v>453182035.58000004</v>
      </c>
    </row>
    <row r="20" spans="1:6" ht="51">
      <c r="A20" s="136"/>
      <c r="B20" s="104" t="s">
        <v>322</v>
      </c>
      <c r="C20" s="138" t="s">
        <v>323</v>
      </c>
      <c r="D20" s="139">
        <v>4000000000</v>
      </c>
      <c r="E20" s="140">
        <v>4000000000</v>
      </c>
      <c r="F20" s="140">
        <v>3000000000</v>
      </c>
    </row>
    <row r="21" spans="1:6">
      <c r="A21" s="136"/>
      <c r="B21" s="104" t="s">
        <v>324</v>
      </c>
      <c r="C21" s="138" t="s">
        <v>325</v>
      </c>
      <c r="D21" s="139">
        <v>0</v>
      </c>
      <c r="E21" s="140">
        <v>0</v>
      </c>
      <c r="F21" s="140">
        <v>0</v>
      </c>
    </row>
    <row r="22" spans="1:6" ht="16.5" customHeight="1">
      <c r="A22" s="136"/>
      <c r="B22" s="104"/>
      <c r="C22" s="105" t="s">
        <v>326</v>
      </c>
      <c r="D22" s="139">
        <v>965202793831</v>
      </c>
      <c r="E22" s="140">
        <v>961339497705.80005</v>
      </c>
      <c r="F22" s="140">
        <v>691282483312.57996</v>
      </c>
    </row>
    <row r="23" spans="1:6" ht="7.5" customHeight="1" thickBot="1">
      <c r="A23" s="141"/>
      <c r="B23" s="141"/>
      <c r="C23" s="141"/>
      <c r="D23" s="141"/>
      <c r="E23" s="141"/>
      <c r="F23" s="142"/>
    </row>
    <row r="24" spans="1:6" ht="139.5" customHeight="1">
      <c r="A24" s="507" t="s">
        <v>657</v>
      </c>
      <c r="B24" s="508"/>
      <c r="C24" s="508"/>
      <c r="D24" s="508"/>
      <c r="E24" s="508"/>
      <c r="F24" s="508"/>
    </row>
    <row r="25" spans="1:6">
      <c r="D25" s="137"/>
    </row>
  </sheetData>
  <mergeCells count="8">
    <mergeCell ref="A6:B6"/>
    <mergeCell ref="A24:F24"/>
    <mergeCell ref="A1:D1"/>
    <mergeCell ref="E1:F1"/>
    <mergeCell ref="A2:F2"/>
    <mergeCell ref="A3:F3"/>
    <mergeCell ref="A5:B5"/>
    <mergeCell ref="D5:F5"/>
  </mergeCells>
  <conditionalFormatting sqref="D12:F12 D10:F10">
    <cfRule type="cellIs" dxfId="3" priority="4" operator="lessThan">
      <formula>0</formula>
    </cfRule>
  </conditionalFormatting>
  <conditionalFormatting sqref="D13:F22">
    <cfRule type="cellIs" dxfId="2" priority="3" operator="lessThan">
      <formula>0</formula>
    </cfRule>
  </conditionalFormatting>
  <conditionalFormatting sqref="D11">
    <cfRule type="cellIs" dxfId="1" priority="2" operator="lessThan">
      <formula>0</formula>
    </cfRule>
  </conditionalFormatting>
  <conditionalFormatting sqref="E11:F11">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D85"/>
  <sheetViews>
    <sheetView showGridLines="0" topLeftCell="A18" zoomScaleNormal="100" workbookViewId="0">
      <selection activeCell="B39" sqref="B39"/>
    </sheetView>
  </sheetViews>
  <sheetFormatPr baseColWidth="10" defaultRowHeight="14.25"/>
  <cols>
    <col min="1" max="1" width="3.5703125" style="52" customWidth="1"/>
    <col min="2" max="2" width="76.5703125" style="67" customWidth="1"/>
    <col min="3" max="3" width="34.42578125" style="52" bestFit="1" customWidth="1"/>
    <col min="4" max="4" width="18.7109375" style="51" bestFit="1" customWidth="1"/>
    <col min="5" max="16384" width="11.42578125" style="52"/>
  </cols>
  <sheetData>
    <row r="1" spans="1:4" s="50" customFormat="1" ht="43.5" customHeight="1">
      <c r="A1" s="429" t="s">
        <v>303</v>
      </c>
      <c r="B1" s="429"/>
      <c r="C1" s="264" t="s">
        <v>569</v>
      </c>
    </row>
    <row r="2" spans="1:4" ht="55.5" customHeight="1" thickBot="1">
      <c r="A2" s="430" t="s">
        <v>571</v>
      </c>
      <c r="B2" s="431"/>
      <c r="C2" s="431"/>
    </row>
    <row r="3" spans="1:4" ht="6" customHeight="1">
      <c r="A3" s="53"/>
      <c r="B3" s="54"/>
      <c r="C3" s="53"/>
    </row>
    <row r="4" spans="1:4" s="56" customFormat="1" ht="15" customHeight="1">
      <c r="A4" s="432" t="s">
        <v>275</v>
      </c>
      <c r="B4" s="432"/>
      <c r="C4" s="433" t="s">
        <v>413</v>
      </c>
      <c r="D4" s="55"/>
    </row>
    <row r="5" spans="1:4" s="56" customFormat="1" ht="12.75">
      <c r="A5" s="432"/>
      <c r="B5" s="432"/>
      <c r="C5" s="433"/>
      <c r="D5" s="55"/>
    </row>
    <row r="6" spans="1:4" s="56" customFormat="1" ht="3" customHeight="1" thickBot="1">
      <c r="B6" s="262"/>
      <c r="D6" s="55"/>
    </row>
    <row r="7" spans="1:4" s="56" customFormat="1" ht="3" customHeight="1" thickBot="1">
      <c r="A7" s="57"/>
      <c r="B7" s="58"/>
      <c r="C7" s="59"/>
      <c r="D7" s="55"/>
    </row>
    <row r="8" spans="1:4" s="56" customFormat="1" ht="16.5" customHeight="1">
      <c r="A8" s="294" t="s">
        <v>24</v>
      </c>
      <c r="B8" s="60"/>
      <c r="C8" s="61">
        <v>78080220966.300003</v>
      </c>
      <c r="D8" s="263"/>
    </row>
    <row r="9" spans="1:4" s="56" customFormat="1" ht="12.75">
      <c r="A9" s="62" t="s">
        <v>424</v>
      </c>
      <c r="B9" s="63"/>
      <c r="C9" s="64">
        <v>47287.05</v>
      </c>
      <c r="D9" s="55"/>
    </row>
    <row r="10" spans="1:4" s="56" customFormat="1" ht="12.75">
      <c r="A10" s="41"/>
      <c r="B10" s="65" t="s">
        <v>265</v>
      </c>
      <c r="C10" s="43">
        <v>47287.05</v>
      </c>
      <c r="D10" s="55"/>
    </row>
    <row r="11" spans="1:4" s="200" customFormat="1" ht="12.75">
      <c r="A11" s="62" t="s">
        <v>380</v>
      </c>
      <c r="B11" s="63"/>
      <c r="C11" s="64">
        <v>1663317397</v>
      </c>
      <c r="D11" s="199"/>
    </row>
    <row r="12" spans="1:4" s="56" customFormat="1" ht="12.75">
      <c r="A12" s="41"/>
      <c r="B12" s="65" t="s">
        <v>30</v>
      </c>
      <c r="C12" s="43">
        <v>91461540</v>
      </c>
      <c r="D12" s="55"/>
    </row>
    <row r="13" spans="1:4" s="56" customFormat="1" ht="12.75">
      <c r="A13" s="41"/>
      <c r="B13" s="65" t="s">
        <v>36</v>
      </c>
      <c r="C13" s="43">
        <v>1571855857</v>
      </c>
      <c r="D13" s="199"/>
    </row>
    <row r="14" spans="1:4" s="200" customFormat="1" ht="12.75">
      <c r="A14" s="62" t="s">
        <v>276</v>
      </c>
      <c r="B14" s="63"/>
      <c r="C14" s="64">
        <v>1701131728</v>
      </c>
      <c r="D14" s="55"/>
    </row>
    <row r="15" spans="1:4" s="56" customFormat="1" ht="12.75">
      <c r="A15" s="41"/>
      <c r="B15" s="65" t="s">
        <v>47</v>
      </c>
      <c r="C15" s="43">
        <v>1701131728</v>
      </c>
      <c r="D15" s="55"/>
    </row>
    <row r="16" spans="1:4" s="56" customFormat="1" ht="12.75">
      <c r="A16" s="62" t="s">
        <v>277</v>
      </c>
      <c r="B16" s="63"/>
      <c r="C16" s="64">
        <v>6330427607.2399998</v>
      </c>
      <c r="D16" s="55"/>
    </row>
    <row r="17" spans="1:4" s="56" customFormat="1" ht="15" customHeight="1">
      <c r="A17" s="41"/>
      <c r="B17" s="65" t="s">
        <v>55</v>
      </c>
      <c r="C17" s="43">
        <v>2422571758</v>
      </c>
      <c r="D17" s="55"/>
    </row>
    <row r="18" spans="1:4" s="56" customFormat="1" ht="15" customHeight="1">
      <c r="A18" s="41"/>
      <c r="B18" s="65" t="s">
        <v>443</v>
      </c>
      <c r="C18" s="43">
        <v>57112677.240000002</v>
      </c>
      <c r="D18" s="55"/>
    </row>
    <row r="19" spans="1:4" s="56" customFormat="1" ht="15" customHeight="1">
      <c r="A19" s="41"/>
      <c r="B19" s="65" t="s">
        <v>57</v>
      </c>
      <c r="C19" s="43">
        <v>1864100254</v>
      </c>
      <c r="D19" s="55"/>
    </row>
    <row r="20" spans="1:4" s="56" customFormat="1" ht="15" customHeight="1">
      <c r="A20" s="41"/>
      <c r="B20" s="65" t="s">
        <v>58</v>
      </c>
      <c r="C20" s="43">
        <v>288927669</v>
      </c>
      <c r="D20" s="55"/>
    </row>
    <row r="21" spans="1:4" s="56" customFormat="1" ht="15" customHeight="1">
      <c r="A21" s="41"/>
      <c r="B21" s="65" t="s">
        <v>59</v>
      </c>
      <c r="C21" s="43">
        <v>437785051</v>
      </c>
      <c r="D21" s="55"/>
    </row>
    <row r="22" spans="1:4" s="56" customFormat="1" ht="15" customHeight="1">
      <c r="A22" s="41"/>
      <c r="B22" s="65" t="s">
        <v>60</v>
      </c>
      <c r="C22" s="43">
        <v>1240009776</v>
      </c>
      <c r="D22" s="55"/>
    </row>
    <row r="23" spans="1:4" s="56" customFormat="1" ht="15" customHeight="1">
      <c r="A23" s="41"/>
      <c r="B23" s="65" t="s">
        <v>593</v>
      </c>
      <c r="C23" s="43">
        <v>5280</v>
      </c>
      <c r="D23" s="55"/>
    </row>
    <row r="24" spans="1:4" s="56" customFormat="1" ht="15" customHeight="1">
      <c r="A24" s="41"/>
      <c r="B24" s="65" t="s">
        <v>594</v>
      </c>
      <c r="C24" s="43">
        <v>49400</v>
      </c>
      <c r="D24" s="55"/>
    </row>
    <row r="25" spans="1:4" s="56" customFormat="1" ht="15" customHeight="1">
      <c r="A25" s="41"/>
      <c r="B25" s="65" t="s">
        <v>61</v>
      </c>
      <c r="C25" s="43">
        <v>19865742</v>
      </c>
      <c r="D25" s="55"/>
    </row>
    <row r="26" spans="1:4" s="200" customFormat="1" ht="12.75">
      <c r="A26" s="62" t="s">
        <v>595</v>
      </c>
      <c r="B26" s="63"/>
      <c r="C26" s="64">
        <v>821619530</v>
      </c>
      <c r="D26" s="55"/>
    </row>
    <row r="27" spans="1:4" s="56" customFormat="1" ht="12.75">
      <c r="A27" s="41"/>
      <c r="B27" s="65" t="s">
        <v>64</v>
      </c>
      <c r="C27" s="43">
        <v>821619530</v>
      </c>
      <c r="D27" s="55"/>
    </row>
    <row r="28" spans="1:4" s="200" customFormat="1" ht="12.75">
      <c r="A28" s="62" t="s">
        <v>596</v>
      </c>
      <c r="B28" s="63"/>
      <c r="C28" s="64">
        <v>660255326</v>
      </c>
      <c r="D28" s="55"/>
    </row>
    <row r="29" spans="1:4" s="56" customFormat="1" ht="12.75">
      <c r="A29" s="41"/>
      <c r="B29" s="65" t="s">
        <v>66</v>
      </c>
      <c r="C29" s="43">
        <v>660255326</v>
      </c>
      <c r="D29" s="55"/>
    </row>
    <row r="30" spans="1:4" s="56" customFormat="1" ht="12.75">
      <c r="A30" s="62" t="s">
        <v>278</v>
      </c>
      <c r="B30" s="63"/>
      <c r="C30" s="64">
        <v>2590310729</v>
      </c>
      <c r="D30" s="55"/>
    </row>
    <row r="31" spans="1:4" s="56" customFormat="1" ht="15" customHeight="1">
      <c r="A31" s="41"/>
      <c r="B31" s="65" t="s">
        <v>83</v>
      </c>
      <c r="C31" s="43">
        <v>257357446.99999997</v>
      </c>
      <c r="D31" s="55"/>
    </row>
    <row r="32" spans="1:4" s="56" customFormat="1" ht="15" customHeight="1">
      <c r="A32" s="41"/>
      <c r="B32" s="65" t="s">
        <v>425</v>
      </c>
      <c r="C32" s="43">
        <v>2310185171</v>
      </c>
      <c r="D32" s="55"/>
    </row>
    <row r="33" spans="1:4" s="56" customFormat="1" ht="15" customHeight="1">
      <c r="A33" s="41"/>
      <c r="B33" s="65" t="s">
        <v>597</v>
      </c>
      <c r="C33" s="43">
        <v>2272513</v>
      </c>
      <c r="D33" s="55"/>
    </row>
    <row r="34" spans="1:4" s="56" customFormat="1" ht="15" customHeight="1">
      <c r="A34" s="41"/>
      <c r="B34" s="65" t="s">
        <v>85</v>
      </c>
      <c r="C34" s="43">
        <v>20495598</v>
      </c>
      <c r="D34" s="55"/>
    </row>
    <row r="35" spans="1:4" s="56" customFormat="1" ht="12.75">
      <c r="A35" s="62" t="s">
        <v>444</v>
      </c>
      <c r="B35" s="63"/>
      <c r="C35" s="64">
        <v>5326711551.5100002</v>
      </c>
      <c r="D35" s="55"/>
    </row>
    <row r="36" spans="1:4" s="56" customFormat="1" ht="15" customHeight="1">
      <c r="A36" s="41"/>
      <c r="B36" s="65" t="s">
        <v>95</v>
      </c>
      <c r="C36" s="43">
        <v>5326711551.5100002</v>
      </c>
      <c r="D36" s="55"/>
    </row>
    <row r="37" spans="1:4" s="56" customFormat="1" ht="12.75">
      <c r="A37" s="62" t="s">
        <v>445</v>
      </c>
      <c r="B37" s="63"/>
      <c r="C37" s="64">
        <v>874446810.49000001</v>
      </c>
      <c r="D37" s="55"/>
    </row>
    <row r="38" spans="1:4" s="56" customFormat="1" ht="15" customHeight="1">
      <c r="A38" s="41"/>
      <c r="B38" s="65" t="s">
        <v>102</v>
      </c>
      <c r="C38" s="43">
        <v>838209636.94000006</v>
      </c>
      <c r="D38" s="55"/>
    </row>
    <row r="39" spans="1:4" s="56" customFormat="1" ht="15" customHeight="1">
      <c r="A39" s="41"/>
      <c r="B39" s="65" t="s">
        <v>104</v>
      </c>
      <c r="C39" s="43">
        <v>22063032.550000001</v>
      </c>
      <c r="D39" s="55"/>
    </row>
    <row r="40" spans="1:4" s="56" customFormat="1" ht="15" customHeight="1">
      <c r="A40" s="41"/>
      <c r="B40" s="65" t="s">
        <v>105</v>
      </c>
      <c r="C40" s="43">
        <v>14174141</v>
      </c>
      <c r="D40" s="55"/>
    </row>
    <row r="41" spans="1:4" s="200" customFormat="1" ht="12.75">
      <c r="A41" s="62" t="s">
        <v>598</v>
      </c>
      <c r="B41" s="63"/>
      <c r="C41" s="64">
        <v>489010889</v>
      </c>
      <c r="D41" s="199"/>
    </row>
    <row r="42" spans="1:4" s="56" customFormat="1" ht="12.75">
      <c r="A42" s="41"/>
      <c r="B42" s="65" t="s">
        <v>131</v>
      </c>
      <c r="C42" s="43">
        <v>155208171</v>
      </c>
      <c r="D42" s="55"/>
    </row>
    <row r="43" spans="1:4" s="56" customFormat="1" ht="12.75">
      <c r="A43" s="41"/>
      <c r="B43" s="65" t="s">
        <v>141</v>
      </c>
      <c r="C43" s="43">
        <v>333802718</v>
      </c>
      <c r="D43" s="199"/>
    </row>
    <row r="44" spans="1:4" s="56" customFormat="1" ht="12.75">
      <c r="A44" s="62" t="s">
        <v>381</v>
      </c>
      <c r="B44" s="63"/>
      <c r="C44" s="64">
        <v>766905055</v>
      </c>
      <c r="D44" s="55"/>
    </row>
    <row r="45" spans="1:4" s="56" customFormat="1" ht="15" customHeight="1">
      <c r="A45" s="41"/>
      <c r="B45" s="65" t="s">
        <v>171</v>
      </c>
      <c r="C45" s="43">
        <v>766905055</v>
      </c>
      <c r="D45" s="55"/>
    </row>
    <row r="46" spans="1:4" s="56" customFormat="1" ht="12.75">
      <c r="A46" s="62" t="s">
        <v>446</v>
      </c>
      <c r="B46" s="63"/>
      <c r="C46" s="64">
        <v>1029263640.8</v>
      </c>
      <c r="D46" s="55"/>
    </row>
    <row r="47" spans="1:4" s="56" customFormat="1" ht="15" customHeight="1">
      <c r="A47" s="41"/>
      <c r="B47" s="65" t="s">
        <v>447</v>
      </c>
      <c r="C47" s="43">
        <v>47331504</v>
      </c>
      <c r="D47" s="55"/>
    </row>
    <row r="48" spans="1:4" s="56" customFormat="1" ht="15" customHeight="1">
      <c r="A48" s="41"/>
      <c r="B48" s="65" t="s">
        <v>184</v>
      </c>
      <c r="C48" s="43">
        <v>850390008</v>
      </c>
      <c r="D48" s="55"/>
    </row>
    <row r="49" spans="1:4" s="56" customFormat="1" ht="15" customHeight="1">
      <c r="A49" s="41"/>
      <c r="B49" s="65" t="s">
        <v>185</v>
      </c>
      <c r="C49" s="43">
        <v>61967121.800000004</v>
      </c>
      <c r="D49" s="55"/>
    </row>
    <row r="50" spans="1:4" s="56" customFormat="1" ht="15" customHeight="1">
      <c r="A50" s="41"/>
      <c r="B50" s="65" t="s">
        <v>186</v>
      </c>
      <c r="C50" s="43">
        <v>29306756</v>
      </c>
      <c r="D50" s="55"/>
    </row>
    <row r="51" spans="1:4" s="56" customFormat="1" ht="15" customHeight="1">
      <c r="A51" s="41"/>
      <c r="B51" s="65" t="s">
        <v>448</v>
      </c>
      <c r="C51" s="43">
        <v>40268251</v>
      </c>
      <c r="D51" s="55"/>
    </row>
    <row r="52" spans="1:4" s="56" customFormat="1" ht="12.75">
      <c r="A52" s="62" t="s">
        <v>599</v>
      </c>
      <c r="B52" s="63"/>
      <c r="C52" s="64">
        <v>203827464</v>
      </c>
      <c r="D52" s="55"/>
    </row>
    <row r="53" spans="1:4" s="56" customFormat="1" ht="15" customHeight="1">
      <c r="A53" s="41"/>
      <c r="B53" s="65" t="s">
        <v>192</v>
      </c>
      <c r="C53" s="43">
        <v>203827464</v>
      </c>
      <c r="D53" s="55"/>
    </row>
    <row r="54" spans="1:4" s="56" customFormat="1" ht="12.75">
      <c r="A54" s="62" t="s">
        <v>449</v>
      </c>
      <c r="B54" s="63"/>
      <c r="C54" s="64">
        <v>14525</v>
      </c>
      <c r="D54" s="55"/>
    </row>
    <row r="55" spans="1:4" s="56" customFormat="1" ht="15" customHeight="1">
      <c r="A55" s="41"/>
      <c r="B55" s="65" t="s">
        <v>270</v>
      </c>
      <c r="C55" s="43">
        <v>14525</v>
      </c>
      <c r="D55" s="55"/>
    </row>
    <row r="56" spans="1:4" s="56" customFormat="1" ht="12.75">
      <c r="A56" s="62" t="s">
        <v>382</v>
      </c>
      <c r="B56" s="63"/>
      <c r="C56" s="64">
        <v>51305418459.400002</v>
      </c>
    </row>
    <row r="57" spans="1:4" s="56" customFormat="1" ht="15" customHeight="1">
      <c r="A57" s="41"/>
      <c r="B57" s="65" t="s">
        <v>383</v>
      </c>
      <c r="C57" s="43">
        <v>51305418459.400002</v>
      </c>
    </row>
    <row r="58" spans="1:4" s="56" customFormat="1" ht="12.75">
      <c r="A58" s="62" t="s">
        <v>384</v>
      </c>
      <c r="B58" s="63"/>
      <c r="C58" s="64">
        <v>117622320</v>
      </c>
    </row>
    <row r="59" spans="1:4" s="56" customFormat="1" ht="15" customHeight="1">
      <c r="A59" s="41"/>
      <c r="B59" s="65" t="s">
        <v>210</v>
      </c>
      <c r="C59" s="43">
        <v>117622320</v>
      </c>
    </row>
    <row r="60" spans="1:4" s="56" customFormat="1" ht="12.75">
      <c r="A60" s="62" t="s">
        <v>600</v>
      </c>
      <c r="B60" s="63"/>
      <c r="C60" s="64">
        <v>1551182092</v>
      </c>
    </row>
    <row r="61" spans="1:4" s="56" customFormat="1" ht="15" customHeight="1">
      <c r="A61" s="41"/>
      <c r="B61" s="65" t="s">
        <v>601</v>
      </c>
      <c r="C61" s="43">
        <v>1551182092</v>
      </c>
    </row>
    <row r="62" spans="1:4" s="56" customFormat="1" ht="12.75">
      <c r="A62" s="62" t="s">
        <v>450</v>
      </c>
      <c r="B62" s="63"/>
      <c r="C62" s="64">
        <v>81223736</v>
      </c>
    </row>
    <row r="63" spans="1:4" s="56" customFormat="1" ht="15" customHeight="1">
      <c r="A63" s="41"/>
      <c r="B63" s="65" t="s">
        <v>280</v>
      </c>
      <c r="C63" s="43">
        <v>81223736</v>
      </c>
    </row>
    <row r="64" spans="1:4" s="56" customFormat="1" ht="12.75">
      <c r="A64" s="62" t="s">
        <v>451</v>
      </c>
      <c r="B64" s="63"/>
      <c r="C64" s="64">
        <v>9337124</v>
      </c>
    </row>
    <row r="65" spans="1:4" s="56" customFormat="1" ht="15" customHeight="1">
      <c r="A65" s="41"/>
      <c r="B65" s="65" t="s">
        <v>272</v>
      </c>
      <c r="C65" s="43">
        <v>9337124</v>
      </c>
    </row>
    <row r="66" spans="1:4" s="56" customFormat="1" ht="12.75">
      <c r="A66" s="62" t="s">
        <v>452</v>
      </c>
      <c r="B66" s="63"/>
      <c r="C66" s="64">
        <v>608998848.61000001</v>
      </c>
    </row>
    <row r="67" spans="1:4" s="56" customFormat="1" ht="15" customHeight="1">
      <c r="A67" s="41"/>
      <c r="B67" s="65" t="s">
        <v>273</v>
      </c>
      <c r="C67" s="43">
        <v>608998848.61000001</v>
      </c>
    </row>
    <row r="68" spans="1:4" s="56" customFormat="1" ht="12.75">
      <c r="A68" s="62" t="s">
        <v>453</v>
      </c>
      <c r="B68" s="63"/>
      <c r="C68" s="64">
        <v>1167475937</v>
      </c>
    </row>
    <row r="69" spans="1:4" s="56" customFormat="1" ht="15" customHeight="1">
      <c r="A69" s="41"/>
      <c r="B69" s="65" t="s">
        <v>244</v>
      </c>
      <c r="C69" s="43">
        <v>1167475937</v>
      </c>
    </row>
    <row r="70" spans="1:4" s="56" customFormat="1" ht="12.75">
      <c r="A70" s="62" t="s">
        <v>454</v>
      </c>
      <c r="B70" s="63"/>
      <c r="C70" s="64">
        <v>572035464</v>
      </c>
    </row>
    <row r="71" spans="1:4" s="56" customFormat="1" ht="15" customHeight="1">
      <c r="A71" s="41"/>
      <c r="B71" s="65" t="s">
        <v>246</v>
      </c>
      <c r="C71" s="43">
        <v>572035464</v>
      </c>
    </row>
    <row r="72" spans="1:4" s="56" customFormat="1" ht="12.75">
      <c r="A72" s="62" t="s">
        <v>602</v>
      </c>
      <c r="B72" s="63"/>
      <c r="C72" s="64">
        <v>209637445.20000002</v>
      </c>
    </row>
    <row r="73" spans="1:4" s="56" customFormat="1" ht="15" customHeight="1">
      <c r="A73" s="41"/>
      <c r="B73" s="65" t="s">
        <v>256</v>
      </c>
      <c r="C73" s="43">
        <v>209637445.20000002</v>
      </c>
    </row>
    <row r="74" spans="1:4" s="56" customFormat="1" ht="5.25" customHeight="1" thickBot="1">
      <c r="A74" s="41"/>
      <c r="B74" s="65"/>
      <c r="C74" s="43"/>
    </row>
    <row r="75" spans="1:4" ht="96.75" customHeight="1">
      <c r="A75" s="428" t="s">
        <v>603</v>
      </c>
      <c r="B75" s="428"/>
      <c r="C75" s="428"/>
      <c r="D75" s="52"/>
    </row>
    <row r="76" spans="1:4" s="66" customFormat="1">
      <c r="A76" s="52"/>
      <c r="B76" s="67"/>
      <c r="C76" s="52"/>
    </row>
    <row r="77" spans="1:4">
      <c r="D77" s="52"/>
    </row>
    <row r="78" spans="1:4">
      <c r="D78" s="52"/>
    </row>
    <row r="79" spans="1:4">
      <c r="D79" s="52"/>
    </row>
    <row r="80" spans="1:4">
      <c r="D80" s="52"/>
    </row>
    <row r="81" spans="4:4">
      <c r="D81" s="52"/>
    </row>
    <row r="82" spans="4:4">
      <c r="D82" s="52"/>
    </row>
    <row r="83" spans="4:4">
      <c r="D83" s="52"/>
    </row>
    <row r="84" spans="4:4">
      <c r="D84" s="52"/>
    </row>
    <row r="85" spans="4:4">
      <c r="D85" s="52"/>
    </row>
  </sheetData>
  <mergeCells count="5">
    <mergeCell ref="A75:C75"/>
    <mergeCell ref="A1:B1"/>
    <mergeCell ref="A2:C2"/>
    <mergeCell ref="A4:B5"/>
    <mergeCell ref="C4:C5"/>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27"/>
  <sheetViews>
    <sheetView showGridLines="0" zoomScaleNormal="100" workbookViewId="0">
      <selection sqref="A1:B1"/>
    </sheetView>
  </sheetViews>
  <sheetFormatPr baseColWidth="10" defaultRowHeight="8.25"/>
  <cols>
    <col min="1" max="1" width="5" style="72" customWidth="1"/>
    <col min="2" max="2" width="54.85546875" style="72" customWidth="1"/>
    <col min="3" max="3" width="34.42578125" style="72" customWidth="1"/>
    <col min="4" max="5" width="11.42578125" style="72"/>
    <col min="6" max="6" width="13.85546875" style="72" bestFit="1" customWidth="1"/>
    <col min="7" max="7" width="11.42578125" style="72"/>
    <col min="8" max="8" width="12.140625" style="72" bestFit="1" customWidth="1"/>
    <col min="9" max="16384" width="11.42578125" style="72"/>
  </cols>
  <sheetData>
    <row r="1" spans="1:12" s="44" customFormat="1" ht="43.5" customHeight="1">
      <c r="A1" s="435" t="s">
        <v>302</v>
      </c>
      <c r="B1" s="435"/>
      <c r="C1" s="89" t="s">
        <v>569</v>
      </c>
      <c r="D1" s="68"/>
      <c r="G1" s="45"/>
      <c r="H1" s="45"/>
      <c r="I1" s="45"/>
      <c r="J1" s="45"/>
      <c r="L1" s="46"/>
    </row>
    <row r="2" spans="1:12" s="44" customFormat="1">
      <c r="A2" s="69"/>
      <c r="B2" s="69"/>
      <c r="C2" s="69"/>
      <c r="D2" s="69"/>
      <c r="E2" s="69"/>
      <c r="F2" s="69"/>
      <c r="G2" s="69"/>
      <c r="H2" s="70"/>
      <c r="I2" s="71"/>
      <c r="J2" s="71"/>
      <c r="K2" s="71"/>
      <c r="L2" s="71"/>
    </row>
    <row r="3" spans="1:12" ht="55.5" customHeight="1" thickBot="1">
      <c r="A3" s="436" t="s">
        <v>572</v>
      </c>
      <c r="B3" s="437"/>
      <c r="C3" s="437"/>
    </row>
    <row r="4" spans="1:12" ht="6" customHeight="1">
      <c r="A4" s="73"/>
      <c r="B4" s="74"/>
      <c r="C4" s="74"/>
    </row>
    <row r="5" spans="1:12" ht="10.5" customHeight="1">
      <c r="A5" s="438" t="s">
        <v>262</v>
      </c>
      <c r="B5" s="438"/>
      <c r="C5" s="439" t="s">
        <v>413</v>
      </c>
    </row>
    <row r="6" spans="1:12" ht="14.25" customHeight="1">
      <c r="A6" s="438"/>
      <c r="B6" s="438"/>
      <c r="C6" s="440"/>
      <c r="F6" s="75"/>
    </row>
    <row r="7" spans="1:12" ht="3" customHeight="1" thickBot="1">
      <c r="A7" s="76"/>
      <c r="B7" s="76"/>
      <c r="C7" s="77"/>
      <c r="F7" s="75"/>
    </row>
    <row r="8" spans="1:12" ht="3" customHeight="1" thickBot="1">
      <c r="A8" s="76"/>
      <c r="B8" s="76"/>
      <c r="C8" s="77"/>
      <c r="F8" s="75"/>
    </row>
    <row r="9" spans="1:12" ht="12.75">
      <c r="A9" s="441" t="s">
        <v>24</v>
      </c>
      <c r="B9" s="441"/>
      <c r="C9" s="290">
        <f>+C10+C14+C18+C19+C20+C21+C22+C23+C24+C25</f>
        <v>3481268607.9700003</v>
      </c>
      <c r="D9" s="78"/>
      <c r="E9" s="78"/>
      <c r="F9" s="78"/>
    </row>
    <row r="10" spans="1:12" ht="12.75">
      <c r="A10" s="79">
        <v>1</v>
      </c>
      <c r="B10" s="80" t="s">
        <v>263</v>
      </c>
      <c r="C10" s="81">
        <f>SUM(C11:C13)</f>
        <v>576749313.38999999</v>
      </c>
      <c r="D10" s="78"/>
      <c r="E10" s="78"/>
    </row>
    <row r="11" spans="1:12" ht="12.75">
      <c r="A11" s="82"/>
      <c r="B11" s="83" t="s">
        <v>264</v>
      </c>
      <c r="C11" s="84">
        <v>99550983.390000001</v>
      </c>
      <c r="D11" s="78"/>
      <c r="E11" s="78"/>
    </row>
    <row r="12" spans="1:12" ht="12.75">
      <c r="A12" s="82"/>
      <c r="B12" s="83" t="s">
        <v>265</v>
      </c>
      <c r="C12" s="84">
        <v>425661043</v>
      </c>
      <c r="D12" s="78"/>
      <c r="E12" s="78"/>
    </row>
    <row r="13" spans="1:12" ht="12.75">
      <c r="A13" s="82"/>
      <c r="B13" s="83" t="s">
        <v>266</v>
      </c>
      <c r="C13" s="84">
        <v>51537287</v>
      </c>
      <c r="D13" s="78"/>
      <c r="E13" s="78"/>
    </row>
    <row r="14" spans="1:12" ht="12.75">
      <c r="A14" s="79">
        <v>3</v>
      </c>
      <c r="B14" s="80" t="s">
        <v>267</v>
      </c>
      <c r="C14" s="81">
        <f>SUM(C15:C17)</f>
        <v>276053798</v>
      </c>
      <c r="D14" s="78"/>
      <c r="E14" s="78"/>
    </row>
    <row r="15" spans="1:12" ht="12.75">
      <c r="A15" s="82"/>
      <c r="B15" s="83" t="s">
        <v>268</v>
      </c>
      <c r="C15" s="84">
        <v>1272216</v>
      </c>
      <c r="D15" s="78"/>
      <c r="E15" s="78"/>
    </row>
    <row r="16" spans="1:12" ht="15" customHeight="1">
      <c r="A16" s="82"/>
      <c r="B16" s="83" t="s">
        <v>297</v>
      </c>
      <c r="C16" s="84">
        <v>259781582</v>
      </c>
      <c r="D16" s="78"/>
      <c r="E16" s="78"/>
    </row>
    <row r="17" spans="1:6" ht="15" customHeight="1">
      <c r="A17" s="82"/>
      <c r="B17" s="83" t="s">
        <v>269</v>
      </c>
      <c r="C17" s="84">
        <v>15000000</v>
      </c>
      <c r="D17" s="78"/>
      <c r="E17" s="78"/>
    </row>
    <row r="18" spans="1:6" ht="12.75">
      <c r="A18" s="79">
        <v>22</v>
      </c>
      <c r="B18" s="80" t="s">
        <v>270</v>
      </c>
      <c r="C18" s="81">
        <v>155404947.91</v>
      </c>
      <c r="D18" s="78"/>
      <c r="E18" s="78"/>
    </row>
    <row r="19" spans="1:6" ht="12.75">
      <c r="A19" s="79">
        <v>32</v>
      </c>
      <c r="B19" s="80" t="s">
        <v>592</v>
      </c>
      <c r="C19" s="81">
        <v>13634986.430000067</v>
      </c>
      <c r="D19" s="78"/>
      <c r="E19" s="78"/>
    </row>
    <row r="20" spans="1:6" ht="12.75">
      <c r="A20" s="79">
        <v>35</v>
      </c>
      <c r="B20" s="80" t="s">
        <v>298</v>
      </c>
      <c r="C20" s="81">
        <v>7129281</v>
      </c>
      <c r="D20" s="78"/>
      <c r="E20" s="78"/>
    </row>
    <row r="21" spans="1:6" ht="12.75">
      <c r="A21" s="79">
        <v>40</v>
      </c>
      <c r="B21" s="80" t="s">
        <v>271</v>
      </c>
      <c r="C21" s="81">
        <v>156896388.20000002</v>
      </c>
      <c r="D21" s="78"/>
      <c r="E21" s="78"/>
      <c r="F21" s="267"/>
    </row>
    <row r="22" spans="1:6" ht="15" customHeight="1">
      <c r="A22" s="79">
        <v>41</v>
      </c>
      <c r="B22" s="80" t="s">
        <v>385</v>
      </c>
      <c r="C22" s="81">
        <v>11471277</v>
      </c>
      <c r="D22" s="78"/>
      <c r="E22" s="78"/>
      <c r="F22" s="267"/>
    </row>
    <row r="23" spans="1:6" ht="12.75">
      <c r="A23" s="79">
        <v>43</v>
      </c>
      <c r="B23" s="80" t="s">
        <v>273</v>
      </c>
      <c r="C23" s="81">
        <v>624435820.45000005</v>
      </c>
      <c r="D23" s="78"/>
      <c r="E23" s="78"/>
      <c r="F23" s="267"/>
    </row>
    <row r="24" spans="1:6" ht="12.75">
      <c r="A24" s="79">
        <v>49</v>
      </c>
      <c r="B24" s="80" t="s">
        <v>432</v>
      </c>
      <c r="C24" s="81">
        <v>56591287.590000004</v>
      </c>
      <c r="D24" s="78"/>
      <c r="E24" s="78"/>
      <c r="F24" s="267"/>
    </row>
    <row r="25" spans="1:6" ht="12.75">
      <c r="A25" s="82">
        <v>50</v>
      </c>
      <c r="B25" s="80" t="s">
        <v>274</v>
      </c>
      <c r="C25" s="85">
        <v>1602901508</v>
      </c>
      <c r="D25" s="78"/>
      <c r="E25" s="78"/>
    </row>
    <row r="26" spans="1:6" ht="4.5" customHeight="1" thickBot="1">
      <c r="A26" s="86"/>
      <c r="B26" s="87"/>
      <c r="C26" s="88"/>
      <c r="D26" s="78"/>
      <c r="E26" s="78"/>
    </row>
    <row r="27" spans="1:6" ht="42" customHeight="1">
      <c r="A27" s="434" t="s">
        <v>388</v>
      </c>
      <c r="B27" s="434"/>
      <c r="C27" s="434"/>
      <c r="D27" s="78"/>
      <c r="E27" s="78"/>
    </row>
  </sheetData>
  <mergeCells count="6">
    <mergeCell ref="A27:C27"/>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ignoredErrors>
    <ignoredError sqref="C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21"/>
  <sheetViews>
    <sheetView showGridLines="0" zoomScaleNormal="100" workbookViewId="0">
      <selection sqref="A1:B1"/>
    </sheetView>
  </sheetViews>
  <sheetFormatPr baseColWidth="10" defaultRowHeight="14.25"/>
  <cols>
    <col min="1" max="1" width="8.85546875" style="48" customWidth="1"/>
    <col min="2" max="2" width="51.5703125" style="48" customWidth="1"/>
    <col min="3" max="3" width="33.7109375" style="48" customWidth="1"/>
    <col min="4" max="4" width="4.28515625" style="48" customWidth="1"/>
    <col min="5" max="5" width="11.42578125" style="47"/>
    <col min="6" max="16384" width="11.42578125" style="48"/>
  </cols>
  <sheetData>
    <row r="1" spans="1:11" s="44" customFormat="1" ht="43.5" customHeight="1">
      <c r="A1" s="435" t="s">
        <v>302</v>
      </c>
      <c r="B1" s="435"/>
      <c r="C1" s="90" t="s">
        <v>569</v>
      </c>
      <c r="H1" s="45"/>
      <c r="I1" s="45"/>
      <c r="K1" s="46"/>
    </row>
    <row r="2" spans="1:11" ht="7.5" customHeight="1"/>
    <row r="3" spans="1:11" ht="60" customHeight="1" thickBot="1">
      <c r="A3" s="442" t="s">
        <v>573</v>
      </c>
      <c r="B3" s="443"/>
      <c r="C3" s="443"/>
    </row>
    <row r="4" spans="1:11" ht="6" customHeight="1">
      <c r="A4" s="37"/>
      <c r="B4" s="37"/>
      <c r="C4" s="37"/>
    </row>
    <row r="5" spans="1:11" s="24" customFormat="1" ht="15" customHeight="1">
      <c r="A5" s="433" t="s">
        <v>283</v>
      </c>
      <c r="B5" s="433" t="s">
        <v>284</v>
      </c>
      <c r="C5" s="445" t="s">
        <v>413</v>
      </c>
      <c r="E5" s="49"/>
    </row>
    <row r="6" spans="1:11" s="24" customFormat="1" ht="15" customHeight="1">
      <c r="A6" s="433"/>
      <c r="B6" s="433"/>
      <c r="C6" s="445"/>
      <c r="E6" s="49"/>
    </row>
    <row r="7" spans="1:11" s="24" customFormat="1" ht="3" customHeight="1" thickBot="1">
      <c r="A7" s="25"/>
      <c r="B7" s="25"/>
      <c r="C7" s="26"/>
      <c r="D7" s="27"/>
      <c r="E7" s="49"/>
    </row>
    <row r="8" spans="1:11" s="24" customFormat="1" ht="3" customHeight="1" thickBot="1">
      <c r="A8" s="19"/>
      <c r="B8" s="19"/>
      <c r="C8" s="20"/>
      <c r="E8" s="49"/>
    </row>
    <row r="9" spans="1:11" s="24" customFormat="1" ht="15.75" customHeight="1">
      <c r="A9" s="38" t="s">
        <v>24</v>
      </c>
      <c r="B9" s="38"/>
      <c r="C9" s="42">
        <f>SUM(C10:C18)</f>
        <v>3443155602.7600002</v>
      </c>
      <c r="E9" s="49"/>
    </row>
    <row r="10" spans="1:11" s="24" customFormat="1" ht="15" customHeight="1">
      <c r="A10" s="39">
        <v>5</v>
      </c>
      <c r="B10" s="40" t="s">
        <v>286</v>
      </c>
      <c r="C10" s="43">
        <v>74699</v>
      </c>
      <c r="E10" s="49"/>
    </row>
    <row r="11" spans="1:11" s="24" customFormat="1" ht="15" customHeight="1">
      <c r="A11" s="39">
        <v>6</v>
      </c>
      <c r="B11" s="40" t="s">
        <v>287</v>
      </c>
      <c r="C11" s="43">
        <v>57111808.759999998</v>
      </c>
      <c r="E11" s="49"/>
    </row>
    <row r="12" spans="1:11" s="24" customFormat="1" ht="15" customHeight="1">
      <c r="A12" s="39">
        <v>7</v>
      </c>
      <c r="B12" s="40" t="s">
        <v>288</v>
      </c>
      <c r="C12" s="43">
        <v>656174054</v>
      </c>
      <c r="E12" s="49"/>
    </row>
    <row r="13" spans="1:11" s="24" customFormat="1" ht="15" customHeight="1">
      <c r="A13" s="39">
        <v>11</v>
      </c>
      <c r="B13" s="40" t="s">
        <v>290</v>
      </c>
      <c r="C13" s="43">
        <v>2423151</v>
      </c>
      <c r="E13" s="49"/>
    </row>
    <row r="14" spans="1:11" s="24" customFormat="1" ht="15" customHeight="1">
      <c r="A14" s="39">
        <v>12</v>
      </c>
      <c r="B14" s="40" t="s">
        <v>291</v>
      </c>
      <c r="C14" s="43">
        <v>155208171</v>
      </c>
      <c r="E14" s="49"/>
    </row>
    <row r="15" spans="1:11" s="24" customFormat="1" ht="15" customHeight="1">
      <c r="A15" s="39">
        <v>13</v>
      </c>
      <c r="B15" s="40" t="s">
        <v>292</v>
      </c>
      <c r="C15" s="43">
        <v>247680851</v>
      </c>
      <c r="E15" s="49"/>
    </row>
    <row r="16" spans="1:11" s="24" customFormat="1" ht="15" customHeight="1">
      <c r="A16" s="39">
        <v>18</v>
      </c>
      <c r="B16" s="40" t="s">
        <v>530</v>
      </c>
      <c r="C16" s="43">
        <v>203827464</v>
      </c>
      <c r="E16" s="49"/>
    </row>
    <row r="17" spans="1:5" s="24" customFormat="1" ht="15" customHeight="1">
      <c r="A17" s="39">
        <v>36</v>
      </c>
      <c r="B17" s="40" t="s">
        <v>398</v>
      </c>
      <c r="C17" s="43">
        <v>1548619940</v>
      </c>
      <c r="E17" s="49"/>
    </row>
    <row r="18" spans="1:5" s="24" customFormat="1" ht="15" customHeight="1">
      <c r="A18" s="39">
        <v>46</v>
      </c>
      <c r="B18" s="40" t="s">
        <v>246</v>
      </c>
      <c r="C18" s="43">
        <v>572035464</v>
      </c>
      <c r="E18" s="49"/>
    </row>
    <row r="19" spans="1:5" ht="4.5" customHeight="1" thickBot="1">
      <c r="A19" s="21"/>
      <c r="B19" s="22"/>
      <c r="C19" s="23"/>
    </row>
    <row r="20" spans="1:5" s="29" customFormat="1">
      <c r="A20" s="33" t="s">
        <v>12</v>
      </c>
    </row>
    <row r="21" spans="1:5">
      <c r="A21" s="444"/>
      <c r="B21" s="444"/>
      <c r="C21" s="444"/>
    </row>
  </sheetData>
  <mergeCells count="6">
    <mergeCell ref="A1:B1"/>
    <mergeCell ref="A3:C3"/>
    <mergeCell ref="A5:A6"/>
    <mergeCell ref="B5:B6"/>
    <mergeCell ref="A21:C21"/>
    <mergeCell ref="C5:C6"/>
  </mergeCells>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E196"/>
  <sheetViews>
    <sheetView zoomScaleNormal="100" workbookViewId="0">
      <selection sqref="A1:C1"/>
    </sheetView>
  </sheetViews>
  <sheetFormatPr baseColWidth="10" defaultRowHeight="15"/>
  <cols>
    <col min="1" max="1" width="7.140625" customWidth="1"/>
    <col min="2" max="2" width="15.140625" customWidth="1"/>
    <col min="3" max="3" width="41.140625" style="247" customWidth="1"/>
    <col min="4" max="4" width="34.5703125" style="248" customWidth="1"/>
    <col min="5" max="5" width="12.85546875" bestFit="1" customWidth="1"/>
  </cols>
  <sheetData>
    <row r="1" spans="1:5" ht="57.75" customHeight="1">
      <c r="A1" s="447" t="s">
        <v>302</v>
      </c>
      <c r="B1" s="447"/>
      <c r="C1" s="447"/>
      <c r="D1" s="309" t="s">
        <v>569</v>
      </c>
    </row>
    <row r="2" spans="1:5" ht="84.75" customHeight="1" thickBot="1">
      <c r="A2" s="449" t="s">
        <v>574</v>
      </c>
      <c r="B2" s="449"/>
      <c r="C2" s="449"/>
      <c r="D2" s="449"/>
    </row>
    <row r="3" spans="1:5" ht="6" customHeight="1">
      <c r="A3" s="227"/>
      <c r="B3" s="228"/>
      <c r="C3" s="228"/>
      <c r="D3" s="229"/>
    </row>
    <row r="4" spans="1:5" ht="27.75" customHeight="1">
      <c r="A4" s="448" t="s">
        <v>283</v>
      </c>
      <c r="B4" s="448"/>
      <c r="C4" s="448"/>
      <c r="D4" s="450" t="s">
        <v>587</v>
      </c>
    </row>
    <row r="5" spans="1:5" ht="25.5" customHeight="1">
      <c r="A5" s="448"/>
      <c r="B5" s="448"/>
      <c r="C5" s="448"/>
      <c r="D5" s="450"/>
    </row>
    <row r="6" spans="1:5" s="231" customFormat="1" ht="3" customHeight="1" thickBot="1">
      <c r="A6" s="302"/>
      <c r="B6" s="302"/>
      <c r="C6" s="302"/>
      <c r="D6" s="230"/>
    </row>
    <row r="7" spans="1:5" s="231" customFormat="1" ht="3" customHeight="1" thickBot="1">
      <c r="A7" s="302"/>
      <c r="B7" s="302"/>
      <c r="C7" s="302"/>
      <c r="D7" s="230"/>
    </row>
    <row r="8" spans="1:5" s="237" customFormat="1" ht="19.5" customHeight="1">
      <c r="A8" s="232" t="s">
        <v>24</v>
      </c>
      <c r="B8" s="232"/>
      <c r="C8" s="233"/>
      <c r="D8" s="310">
        <f>+D9</f>
        <v>2035.6725290200004</v>
      </c>
      <c r="E8" s="236"/>
    </row>
    <row r="9" spans="1:5" s="365" customFormat="1">
      <c r="A9" s="232"/>
      <c r="B9" s="362" t="s">
        <v>327</v>
      </c>
      <c r="C9" s="363"/>
      <c r="D9" s="311">
        <f>SUM(D10:D15)</f>
        <v>2035.6725290200004</v>
      </c>
      <c r="E9" s="364"/>
    </row>
    <row r="10" spans="1:5" s="237" customFormat="1">
      <c r="A10" s="232"/>
      <c r="B10" s="272"/>
      <c r="C10" s="238" t="s">
        <v>285</v>
      </c>
      <c r="D10" s="312">
        <v>749.48106265000024</v>
      </c>
      <c r="E10" s="236"/>
    </row>
    <row r="11" spans="1:5" s="237" customFormat="1">
      <c r="A11" s="232"/>
      <c r="B11" s="272"/>
      <c r="C11" s="238" t="s">
        <v>286</v>
      </c>
      <c r="D11" s="312">
        <v>183.99952498000002</v>
      </c>
      <c r="E11" s="236"/>
    </row>
    <row r="12" spans="1:5" s="237" customFormat="1">
      <c r="A12" s="232"/>
      <c r="B12" s="272"/>
      <c r="C12" s="238" t="s">
        <v>287</v>
      </c>
      <c r="D12" s="312">
        <v>150.00000000000006</v>
      </c>
      <c r="E12" s="236"/>
    </row>
    <row r="13" spans="1:5" s="237" customFormat="1">
      <c r="A13" s="232"/>
      <c r="B13" s="272"/>
      <c r="C13" s="238" t="s">
        <v>291</v>
      </c>
      <c r="D13" s="312">
        <v>445.92634767000015</v>
      </c>
      <c r="E13" s="236"/>
    </row>
    <row r="14" spans="1:5" s="237" customFormat="1">
      <c r="A14" s="232"/>
      <c r="B14" s="272"/>
      <c r="C14" s="238" t="s">
        <v>328</v>
      </c>
      <c r="D14" s="312">
        <v>270.68170904999999</v>
      </c>
      <c r="E14" s="236"/>
    </row>
    <row r="15" spans="1:5" s="237" customFormat="1">
      <c r="A15" s="232"/>
      <c r="B15" s="272"/>
      <c r="C15" s="238" t="s">
        <v>398</v>
      </c>
      <c r="D15" s="312">
        <v>235.58388467</v>
      </c>
      <c r="E15" s="236"/>
    </row>
    <row r="16" spans="1:5" ht="7.5" customHeight="1" thickBot="1">
      <c r="A16" s="239"/>
      <c r="B16" s="240"/>
      <c r="C16" s="241"/>
      <c r="D16" s="242"/>
      <c r="E16" s="224"/>
    </row>
    <row r="17" spans="1:5" ht="45.75" customHeight="1">
      <c r="A17" s="446" t="s">
        <v>438</v>
      </c>
      <c r="B17" s="446"/>
      <c r="C17" s="446"/>
      <c r="D17" s="446"/>
      <c r="E17" s="224"/>
    </row>
    <row r="18" spans="1:5">
      <c r="A18" s="211"/>
      <c r="B18" s="211"/>
      <c r="C18" s="243"/>
      <c r="D18" s="207"/>
      <c r="E18" s="224"/>
    </row>
    <row r="19" spans="1:5">
      <c r="A19" s="211"/>
      <c r="B19" s="211"/>
      <c r="C19" s="243"/>
      <c r="D19" s="207"/>
      <c r="E19" s="224"/>
    </row>
    <row r="20" spans="1:5">
      <c r="A20" s="211"/>
      <c r="B20" s="211"/>
      <c r="C20" s="243"/>
      <c r="D20" s="207"/>
      <c r="E20" s="224"/>
    </row>
    <row r="21" spans="1:5">
      <c r="A21" s="211"/>
      <c r="B21" s="211"/>
      <c r="C21" s="243"/>
      <c r="D21" s="207"/>
      <c r="E21" s="224"/>
    </row>
    <row r="22" spans="1:5">
      <c r="A22" s="211"/>
      <c r="B22" s="211"/>
      <c r="C22" s="243"/>
      <c r="D22" s="207"/>
      <c r="E22" s="224"/>
    </row>
    <row r="23" spans="1:5">
      <c r="A23" s="211"/>
      <c r="B23" s="211"/>
      <c r="C23" s="243"/>
      <c r="D23" s="207"/>
      <c r="E23" s="224"/>
    </row>
    <row r="24" spans="1:5">
      <c r="A24" s="211"/>
      <c r="B24" s="211"/>
      <c r="C24" s="243"/>
      <c r="D24" s="207"/>
      <c r="E24" s="224"/>
    </row>
    <row r="25" spans="1:5">
      <c r="A25" s="211"/>
      <c r="B25" s="211"/>
      <c r="C25" s="243"/>
      <c r="D25" s="207"/>
      <c r="E25" s="224"/>
    </row>
    <row r="26" spans="1:5">
      <c r="A26" s="211"/>
      <c r="B26" s="211"/>
      <c r="C26" s="243"/>
      <c r="D26" s="207"/>
      <c r="E26" s="224"/>
    </row>
    <row r="27" spans="1:5">
      <c r="A27" s="211"/>
      <c r="B27" s="211"/>
      <c r="C27" s="243"/>
      <c r="D27" s="207"/>
      <c r="E27" s="224"/>
    </row>
    <row r="28" spans="1:5">
      <c r="A28" s="211"/>
      <c r="B28" s="211"/>
      <c r="C28" s="243"/>
      <c r="D28" s="207"/>
      <c r="E28" s="224"/>
    </row>
    <row r="29" spans="1:5">
      <c r="A29" s="211"/>
      <c r="B29" s="211"/>
      <c r="C29" s="243"/>
      <c r="D29" s="207"/>
      <c r="E29" s="224"/>
    </row>
    <row r="30" spans="1:5">
      <c r="A30" s="211"/>
      <c r="B30" s="211"/>
      <c r="C30" s="243"/>
      <c r="D30" s="207"/>
      <c r="E30" s="224"/>
    </row>
    <row r="31" spans="1:5">
      <c r="A31" s="211"/>
      <c r="B31" s="211"/>
      <c r="C31" s="243"/>
      <c r="D31" s="207"/>
      <c r="E31" s="224"/>
    </row>
    <row r="32" spans="1:5">
      <c r="A32" s="211"/>
      <c r="B32" s="211"/>
      <c r="C32" s="243"/>
      <c r="D32" s="207"/>
      <c r="E32" s="224"/>
    </row>
    <row r="33" spans="1:5">
      <c r="A33" s="211"/>
      <c r="B33" s="211"/>
      <c r="C33" s="243"/>
      <c r="D33" s="207"/>
      <c r="E33" s="224"/>
    </row>
    <row r="34" spans="1:5">
      <c r="A34" s="211"/>
      <c r="B34" s="211"/>
      <c r="C34" s="243"/>
      <c r="D34" s="207"/>
      <c r="E34" s="224"/>
    </row>
    <row r="35" spans="1:5">
      <c r="A35" s="211"/>
      <c r="B35" s="211"/>
      <c r="C35" s="243"/>
      <c r="D35" s="207"/>
      <c r="E35" s="224"/>
    </row>
    <row r="36" spans="1:5">
      <c r="A36" s="211"/>
      <c r="B36" s="211"/>
      <c r="C36" s="243"/>
      <c r="D36" s="207"/>
      <c r="E36" s="224"/>
    </row>
    <row r="37" spans="1:5">
      <c r="A37" s="211"/>
      <c r="B37" s="211"/>
      <c r="C37" s="243"/>
      <c r="D37" s="207"/>
      <c r="E37" s="224"/>
    </row>
    <row r="38" spans="1:5">
      <c r="A38" s="211"/>
      <c r="B38" s="211"/>
      <c r="C38" s="243"/>
      <c r="D38" s="207"/>
      <c r="E38" s="224"/>
    </row>
    <row r="39" spans="1:5">
      <c r="A39" s="211"/>
      <c r="B39" s="211"/>
      <c r="C39" s="243"/>
      <c r="D39" s="207"/>
      <c r="E39" s="224"/>
    </row>
    <row r="40" spans="1:5">
      <c r="A40" s="211"/>
      <c r="B40" s="211"/>
      <c r="C40" s="243"/>
      <c r="D40" s="207"/>
      <c r="E40" s="224"/>
    </row>
    <row r="41" spans="1:5">
      <c r="A41" s="211"/>
      <c r="B41" s="211"/>
      <c r="C41" s="243"/>
      <c r="D41" s="207"/>
      <c r="E41" s="224"/>
    </row>
    <row r="42" spans="1:5">
      <c r="A42" s="211"/>
      <c r="B42" s="211"/>
      <c r="C42" s="243"/>
      <c r="D42" s="207"/>
      <c r="E42" s="224"/>
    </row>
    <row r="43" spans="1:5">
      <c r="A43" s="211"/>
      <c r="B43" s="211"/>
      <c r="C43" s="243"/>
      <c r="D43" s="207"/>
      <c r="E43" s="224"/>
    </row>
    <row r="44" spans="1:5">
      <c r="A44" s="211"/>
      <c r="B44" s="211"/>
      <c r="C44" s="243"/>
      <c r="D44" s="207"/>
      <c r="E44" s="224"/>
    </row>
    <row r="45" spans="1:5">
      <c r="A45" s="211"/>
      <c r="B45" s="211"/>
      <c r="C45" s="243"/>
      <c r="D45" s="207"/>
      <c r="E45" s="224"/>
    </row>
    <row r="46" spans="1:5">
      <c r="A46" s="211"/>
      <c r="B46" s="211"/>
      <c r="C46" s="243"/>
      <c r="D46" s="207"/>
      <c r="E46" s="224"/>
    </row>
    <row r="47" spans="1:5">
      <c r="A47" s="211"/>
      <c r="B47" s="211"/>
      <c r="C47" s="243"/>
      <c r="D47" s="207"/>
      <c r="E47" s="224"/>
    </row>
    <row r="48" spans="1:5">
      <c r="A48" s="211"/>
      <c r="B48" s="211"/>
      <c r="C48" s="243"/>
      <c r="D48" s="207"/>
      <c r="E48" s="224"/>
    </row>
    <row r="49" spans="1:5">
      <c r="A49" s="211"/>
      <c r="B49" s="211"/>
      <c r="C49" s="243"/>
      <c r="D49" s="207"/>
      <c r="E49" s="224"/>
    </row>
    <row r="50" spans="1:5">
      <c r="A50" s="211"/>
      <c r="B50" s="211"/>
      <c r="C50" s="243"/>
      <c r="D50" s="207"/>
      <c r="E50" s="224"/>
    </row>
    <row r="51" spans="1:5">
      <c r="A51" s="211"/>
      <c r="B51" s="211"/>
      <c r="C51" s="243"/>
      <c r="D51" s="207"/>
      <c r="E51" s="224"/>
    </row>
    <row r="52" spans="1:5">
      <c r="A52" s="211"/>
      <c r="B52" s="211"/>
      <c r="C52" s="243"/>
      <c r="D52" s="207"/>
      <c r="E52" s="224"/>
    </row>
    <row r="53" spans="1:5">
      <c r="A53" s="211"/>
      <c r="B53" s="211"/>
      <c r="C53" s="243"/>
      <c r="D53" s="207"/>
      <c r="E53" s="224"/>
    </row>
    <row r="54" spans="1:5">
      <c r="A54" s="211"/>
      <c r="B54" s="211"/>
      <c r="C54" s="243"/>
      <c r="D54" s="207"/>
      <c r="E54" s="224"/>
    </row>
    <row r="55" spans="1:5">
      <c r="A55" s="211"/>
      <c r="B55" s="211"/>
      <c r="C55" s="243"/>
      <c r="D55" s="207"/>
      <c r="E55" s="224"/>
    </row>
    <row r="56" spans="1:5">
      <c r="A56" s="211"/>
      <c r="B56" s="211"/>
      <c r="C56" s="243"/>
      <c r="D56" s="207"/>
      <c r="E56" s="224"/>
    </row>
    <row r="57" spans="1:5">
      <c r="A57" s="211"/>
      <c r="B57" s="211"/>
      <c r="C57" s="243"/>
      <c r="D57" s="207"/>
      <c r="E57" s="224"/>
    </row>
    <row r="58" spans="1:5">
      <c r="A58" s="211"/>
      <c r="B58" s="211"/>
      <c r="C58" s="243"/>
      <c r="D58" s="207"/>
      <c r="E58" s="224"/>
    </row>
    <row r="59" spans="1:5">
      <c r="A59" s="211"/>
      <c r="B59" s="211"/>
      <c r="C59" s="243"/>
      <c r="D59" s="207"/>
      <c r="E59" s="224"/>
    </row>
    <row r="60" spans="1:5">
      <c r="A60" s="211"/>
      <c r="B60" s="211"/>
      <c r="C60" s="243"/>
      <c r="D60" s="207"/>
      <c r="E60" s="224"/>
    </row>
    <row r="61" spans="1:5">
      <c r="A61" s="211"/>
      <c r="B61" s="211"/>
      <c r="C61" s="243"/>
      <c r="D61" s="207"/>
      <c r="E61" s="224"/>
    </row>
    <row r="62" spans="1:5">
      <c r="A62" s="211"/>
      <c r="B62" s="211"/>
      <c r="C62" s="243"/>
      <c r="D62" s="207"/>
      <c r="E62" s="224"/>
    </row>
    <row r="63" spans="1:5">
      <c r="A63" s="211"/>
      <c r="B63" s="211"/>
      <c r="C63" s="243"/>
      <c r="D63" s="207"/>
      <c r="E63" s="224"/>
    </row>
    <row r="64" spans="1:5">
      <c r="A64" s="211"/>
      <c r="B64" s="211"/>
      <c r="C64" s="243"/>
      <c r="D64" s="207"/>
      <c r="E64" s="224"/>
    </row>
    <row r="65" spans="1:5">
      <c r="A65" s="211"/>
      <c r="B65" s="211"/>
      <c r="C65" s="243"/>
      <c r="D65" s="207"/>
      <c r="E65" s="224"/>
    </row>
    <row r="66" spans="1:5">
      <c r="A66" s="211"/>
      <c r="B66" s="211"/>
      <c r="C66" s="243"/>
      <c r="D66" s="207"/>
      <c r="E66" s="224"/>
    </row>
    <row r="67" spans="1:5">
      <c r="A67" s="211"/>
      <c r="B67" s="211"/>
      <c r="C67" s="243"/>
      <c r="D67" s="207"/>
      <c r="E67" s="224"/>
    </row>
    <row r="68" spans="1:5">
      <c r="A68" s="211"/>
      <c r="B68" s="211"/>
      <c r="C68" s="243"/>
      <c r="D68" s="207"/>
      <c r="E68" s="224"/>
    </row>
    <row r="69" spans="1:5">
      <c r="A69" s="211"/>
      <c r="B69" s="211"/>
      <c r="C69" s="243"/>
      <c r="D69" s="207"/>
      <c r="E69" s="224"/>
    </row>
    <row r="70" spans="1:5">
      <c r="A70" s="211"/>
      <c r="B70" s="211"/>
      <c r="C70" s="243"/>
      <c r="D70" s="207"/>
      <c r="E70" s="224"/>
    </row>
    <row r="71" spans="1:5">
      <c r="A71" s="211"/>
      <c r="B71" s="211"/>
      <c r="C71" s="243"/>
      <c r="D71" s="207"/>
      <c r="E71" s="224"/>
    </row>
    <row r="72" spans="1:5">
      <c r="A72" s="211"/>
      <c r="B72" s="211"/>
      <c r="C72" s="243"/>
      <c r="D72" s="207"/>
      <c r="E72" s="224"/>
    </row>
    <row r="73" spans="1:5">
      <c r="A73" s="211"/>
      <c r="B73" s="211"/>
      <c r="C73" s="243"/>
      <c r="D73" s="207"/>
      <c r="E73" s="224"/>
    </row>
    <row r="74" spans="1:5">
      <c r="A74" s="211"/>
      <c r="B74" s="211"/>
      <c r="C74" s="243"/>
      <c r="D74" s="207"/>
      <c r="E74" s="224"/>
    </row>
    <row r="75" spans="1:5">
      <c r="A75" s="211"/>
      <c r="B75" s="211"/>
      <c r="C75" s="243"/>
      <c r="D75" s="207"/>
      <c r="E75" s="224"/>
    </row>
    <row r="76" spans="1:5">
      <c r="A76" s="211"/>
      <c r="B76" s="211"/>
      <c r="C76" s="243"/>
      <c r="D76" s="207"/>
      <c r="E76" s="224"/>
    </row>
    <row r="77" spans="1:5">
      <c r="A77" s="211"/>
      <c r="B77" s="211"/>
      <c r="C77" s="243"/>
      <c r="D77" s="207"/>
      <c r="E77" s="224"/>
    </row>
    <row r="78" spans="1:5">
      <c r="A78" s="211"/>
      <c r="B78" s="211"/>
      <c r="C78" s="243"/>
      <c r="D78" s="207"/>
      <c r="E78" s="224"/>
    </row>
    <row r="79" spans="1:5">
      <c r="A79" s="211"/>
      <c r="B79" s="211"/>
      <c r="C79" s="243"/>
      <c r="D79" s="207"/>
      <c r="E79" s="224"/>
    </row>
    <row r="80" spans="1:5">
      <c r="A80" s="211"/>
      <c r="B80" s="211"/>
      <c r="C80" s="243"/>
      <c r="D80" s="207"/>
      <c r="E80" s="224"/>
    </row>
    <row r="81" spans="1:5">
      <c r="A81" s="211"/>
      <c r="B81" s="211"/>
      <c r="C81" s="243"/>
      <c r="D81" s="207"/>
      <c r="E81" s="224"/>
    </row>
    <row r="82" spans="1:5">
      <c r="A82" s="211"/>
      <c r="B82" s="211"/>
      <c r="C82" s="243"/>
      <c r="D82" s="207"/>
      <c r="E82" s="224"/>
    </row>
    <row r="83" spans="1:5">
      <c r="A83" s="211"/>
      <c r="B83" s="211"/>
      <c r="C83" s="243"/>
      <c r="D83" s="207"/>
      <c r="E83" s="224"/>
    </row>
    <row r="84" spans="1:5">
      <c r="A84" s="211"/>
      <c r="B84" s="211"/>
      <c r="C84" s="243"/>
      <c r="D84" s="207"/>
      <c r="E84" s="224"/>
    </row>
    <row r="85" spans="1:5">
      <c r="A85" s="211"/>
      <c r="B85" s="211"/>
      <c r="C85" s="243"/>
      <c r="D85" s="207"/>
      <c r="E85" s="224"/>
    </row>
    <row r="86" spans="1:5">
      <c r="A86" s="211"/>
      <c r="B86" s="211"/>
      <c r="C86" s="243"/>
      <c r="D86" s="207"/>
      <c r="E86" s="224"/>
    </row>
    <row r="87" spans="1:5">
      <c r="A87" s="211"/>
      <c r="B87" s="211"/>
      <c r="C87" s="243"/>
      <c r="D87" s="207"/>
      <c r="E87" s="224"/>
    </row>
    <row r="88" spans="1:5">
      <c r="A88" s="211"/>
      <c r="B88" s="211"/>
      <c r="C88" s="243"/>
      <c r="D88" s="207"/>
      <c r="E88" s="224"/>
    </row>
    <row r="89" spans="1:5">
      <c r="A89" s="211"/>
      <c r="B89" s="211"/>
      <c r="C89" s="243"/>
      <c r="D89" s="207"/>
      <c r="E89" s="224"/>
    </row>
    <row r="90" spans="1:5">
      <c r="A90" s="211"/>
      <c r="B90" s="211"/>
      <c r="C90" s="243"/>
      <c r="D90" s="207"/>
      <c r="E90" s="224"/>
    </row>
    <row r="91" spans="1:5">
      <c r="A91" s="211"/>
      <c r="B91" s="211"/>
      <c r="C91" s="243"/>
      <c r="D91" s="207"/>
      <c r="E91" s="224"/>
    </row>
    <row r="92" spans="1:5">
      <c r="A92" s="211"/>
      <c r="B92" s="211"/>
      <c r="C92" s="243"/>
      <c r="D92" s="207"/>
      <c r="E92" s="224"/>
    </row>
    <row r="93" spans="1:5">
      <c r="A93" s="211"/>
      <c r="B93" s="211"/>
      <c r="C93" s="243"/>
      <c r="D93" s="207"/>
      <c r="E93" s="224"/>
    </row>
    <row r="94" spans="1:5">
      <c r="A94" s="211"/>
      <c r="B94" s="211"/>
      <c r="C94" s="243"/>
      <c r="D94" s="207"/>
      <c r="E94" s="224"/>
    </row>
    <row r="95" spans="1:5">
      <c r="A95" s="211"/>
      <c r="B95" s="211"/>
      <c r="C95" s="243"/>
      <c r="D95" s="207"/>
      <c r="E95" s="224"/>
    </row>
    <row r="96" spans="1:5">
      <c r="A96" s="211"/>
      <c r="B96" s="211"/>
      <c r="C96" s="243"/>
      <c r="D96" s="207"/>
      <c r="E96" s="224"/>
    </row>
    <row r="97" spans="1:5">
      <c r="A97" s="211"/>
      <c r="B97" s="211"/>
      <c r="C97" s="243"/>
      <c r="D97" s="207"/>
      <c r="E97" s="224"/>
    </row>
    <row r="98" spans="1:5">
      <c r="A98" s="211"/>
      <c r="B98" s="211"/>
      <c r="C98" s="243"/>
      <c r="D98" s="207"/>
      <c r="E98" s="224"/>
    </row>
    <row r="99" spans="1:5">
      <c r="A99" s="211"/>
      <c r="B99" s="211"/>
      <c r="C99" s="243"/>
      <c r="D99" s="207"/>
      <c r="E99" s="224"/>
    </row>
    <row r="100" spans="1:5">
      <c r="A100" s="211"/>
      <c r="B100" s="211"/>
      <c r="C100" s="243"/>
      <c r="D100" s="207"/>
      <c r="E100" s="224"/>
    </row>
    <row r="101" spans="1:5">
      <c r="A101" s="211"/>
      <c r="B101" s="211"/>
      <c r="C101" s="243"/>
      <c r="D101" s="207"/>
      <c r="E101" s="224"/>
    </row>
    <row r="102" spans="1:5">
      <c r="A102" s="211"/>
      <c r="B102" s="211"/>
      <c r="C102" s="243"/>
      <c r="D102" s="207"/>
      <c r="E102" s="224"/>
    </row>
    <row r="103" spans="1:5">
      <c r="A103" s="211"/>
      <c r="B103" s="211"/>
      <c r="C103" s="243"/>
      <c r="D103" s="207"/>
      <c r="E103" s="224"/>
    </row>
    <row r="104" spans="1:5">
      <c r="A104" s="211"/>
      <c r="B104" s="211"/>
      <c r="C104" s="243"/>
      <c r="D104" s="207"/>
      <c r="E104" s="224"/>
    </row>
    <row r="105" spans="1:5">
      <c r="A105" s="211"/>
      <c r="B105" s="211"/>
      <c r="C105" s="243"/>
      <c r="D105" s="207"/>
      <c r="E105" s="224"/>
    </row>
    <row r="106" spans="1:5">
      <c r="A106" s="211"/>
      <c r="B106" s="211"/>
      <c r="C106" s="243"/>
      <c r="D106" s="207"/>
      <c r="E106" s="224"/>
    </row>
    <row r="107" spans="1:5">
      <c r="A107" s="211"/>
      <c r="B107" s="211"/>
      <c r="C107" s="243"/>
      <c r="D107" s="207"/>
      <c r="E107" s="224"/>
    </row>
    <row r="108" spans="1:5">
      <c r="A108" s="211"/>
      <c r="B108" s="211"/>
      <c r="C108" s="243"/>
      <c r="D108" s="207"/>
      <c r="E108" s="224"/>
    </row>
    <row r="109" spans="1:5">
      <c r="A109" s="211"/>
      <c r="B109" s="211"/>
      <c r="C109" s="243"/>
      <c r="D109" s="207"/>
      <c r="E109" s="224"/>
    </row>
    <row r="110" spans="1:5">
      <c r="A110" s="211"/>
      <c r="B110" s="211"/>
      <c r="C110" s="243"/>
      <c r="D110" s="207"/>
      <c r="E110" s="224"/>
    </row>
    <row r="111" spans="1:5">
      <c r="A111" s="211"/>
      <c r="B111" s="211"/>
      <c r="C111" s="243"/>
      <c r="D111" s="207"/>
      <c r="E111" s="224"/>
    </row>
    <row r="112" spans="1:5">
      <c r="A112" s="211"/>
      <c r="B112" s="211"/>
      <c r="C112" s="243"/>
      <c r="D112" s="207"/>
      <c r="E112" s="224"/>
    </row>
    <row r="113" spans="1:5">
      <c r="A113" s="211"/>
      <c r="B113" s="211"/>
      <c r="C113" s="243"/>
      <c r="D113" s="207"/>
      <c r="E113" s="224"/>
    </row>
    <row r="114" spans="1:5">
      <c r="A114" s="211"/>
      <c r="B114" s="211"/>
      <c r="C114" s="243"/>
      <c r="D114" s="207"/>
      <c r="E114" s="224"/>
    </row>
    <row r="115" spans="1:5">
      <c r="A115" s="211"/>
      <c r="B115" s="211"/>
      <c r="C115" s="243"/>
      <c r="D115" s="207"/>
      <c r="E115" s="224"/>
    </row>
    <row r="116" spans="1:5">
      <c r="A116" s="211"/>
      <c r="B116" s="211"/>
      <c r="C116" s="243"/>
      <c r="D116" s="207"/>
      <c r="E116" s="224"/>
    </row>
    <row r="117" spans="1:5">
      <c r="A117" s="211"/>
      <c r="B117" s="211"/>
      <c r="C117" s="243"/>
      <c r="D117" s="207"/>
      <c r="E117" s="224"/>
    </row>
    <row r="118" spans="1:5">
      <c r="A118" s="211"/>
      <c r="B118" s="211"/>
      <c r="C118" s="243"/>
      <c r="D118" s="207"/>
      <c r="E118" s="224"/>
    </row>
    <row r="119" spans="1:5">
      <c r="A119" s="211"/>
      <c r="B119" s="211"/>
      <c r="C119" s="243"/>
      <c r="D119" s="207"/>
      <c r="E119" s="224"/>
    </row>
    <row r="120" spans="1:5">
      <c r="A120" s="211"/>
      <c r="B120" s="211"/>
      <c r="C120" s="243"/>
      <c r="D120" s="207"/>
      <c r="E120" s="224"/>
    </row>
    <row r="121" spans="1:5">
      <c r="A121" s="211"/>
      <c r="B121" s="211"/>
      <c r="C121" s="243"/>
      <c r="D121" s="207"/>
      <c r="E121" s="224"/>
    </row>
    <row r="122" spans="1:5">
      <c r="A122" s="211"/>
      <c r="B122" s="211"/>
      <c r="C122" s="243"/>
      <c r="D122" s="207"/>
      <c r="E122" s="224"/>
    </row>
    <row r="123" spans="1:5">
      <c r="A123" s="211"/>
      <c r="B123" s="211"/>
      <c r="C123" s="243"/>
      <c r="D123" s="207"/>
      <c r="E123" s="224"/>
    </row>
    <row r="124" spans="1:5">
      <c r="A124" s="211"/>
      <c r="B124" s="211"/>
      <c r="C124" s="243"/>
      <c r="D124" s="207"/>
      <c r="E124" s="224"/>
    </row>
    <row r="125" spans="1:5">
      <c r="A125" s="211"/>
      <c r="B125" s="211"/>
      <c r="C125" s="243"/>
      <c r="D125" s="207"/>
      <c r="E125" s="224"/>
    </row>
    <row r="126" spans="1:5">
      <c r="A126" s="211"/>
      <c r="B126" s="211"/>
      <c r="C126" s="243"/>
      <c r="D126" s="207"/>
      <c r="E126" s="224"/>
    </row>
    <row r="127" spans="1:5">
      <c r="A127" s="211"/>
      <c r="B127" s="211"/>
      <c r="C127" s="243"/>
      <c r="D127" s="207"/>
      <c r="E127" s="224"/>
    </row>
    <row r="128" spans="1:5">
      <c r="A128" s="211"/>
      <c r="B128" s="211"/>
      <c r="C128" s="243"/>
      <c r="D128" s="207"/>
      <c r="E128" s="224"/>
    </row>
    <row r="129" spans="1:5">
      <c r="A129" s="211"/>
      <c r="B129" s="211"/>
      <c r="C129" s="243"/>
      <c r="D129" s="207"/>
      <c r="E129" s="224"/>
    </row>
    <row r="130" spans="1:5">
      <c r="A130" s="211"/>
      <c r="B130" s="211"/>
      <c r="C130" s="243"/>
      <c r="D130" s="207"/>
      <c r="E130" s="224"/>
    </row>
    <row r="131" spans="1:5">
      <c r="A131" s="211"/>
      <c r="B131" s="211"/>
      <c r="C131" s="243"/>
      <c r="D131" s="207"/>
      <c r="E131" s="224"/>
    </row>
    <row r="132" spans="1:5">
      <c r="A132" s="211"/>
      <c r="B132" s="211"/>
      <c r="C132" s="243"/>
      <c r="D132" s="207"/>
      <c r="E132" s="224"/>
    </row>
    <row r="133" spans="1:5">
      <c r="A133" s="211"/>
      <c r="B133" s="211"/>
      <c r="C133" s="243"/>
      <c r="D133" s="207"/>
      <c r="E133" s="224"/>
    </row>
    <row r="134" spans="1:5">
      <c r="A134" s="208"/>
      <c r="B134" s="208"/>
      <c r="C134" s="244"/>
      <c r="D134" s="221"/>
      <c r="E134" s="224"/>
    </row>
    <row r="135" spans="1:5">
      <c r="A135" s="208"/>
      <c r="B135" s="208"/>
      <c r="C135" s="244"/>
      <c r="D135" s="221"/>
      <c r="E135" s="224"/>
    </row>
    <row r="136" spans="1:5">
      <c r="A136" s="208"/>
      <c r="B136" s="208"/>
      <c r="C136" s="244"/>
      <c r="D136" s="221"/>
      <c r="E136" s="224"/>
    </row>
    <row r="137" spans="1:5">
      <c r="A137" s="208"/>
      <c r="B137" s="208"/>
      <c r="C137" s="244"/>
      <c r="D137" s="221"/>
      <c r="E137" s="224"/>
    </row>
    <row r="138" spans="1:5">
      <c r="A138" s="208"/>
      <c r="B138" s="208"/>
      <c r="C138" s="244"/>
      <c r="D138" s="221"/>
      <c r="E138" s="224"/>
    </row>
    <row r="139" spans="1:5">
      <c r="A139" s="208"/>
      <c r="B139" s="208"/>
      <c r="C139" s="244"/>
      <c r="D139" s="221"/>
      <c r="E139" s="224"/>
    </row>
    <row r="140" spans="1:5">
      <c r="A140" s="208"/>
      <c r="B140" s="208"/>
      <c r="C140" s="244"/>
      <c r="D140" s="221"/>
      <c r="E140" s="224"/>
    </row>
    <row r="141" spans="1:5">
      <c r="A141" s="208"/>
      <c r="B141" s="208"/>
      <c r="C141" s="244"/>
      <c r="D141" s="221"/>
      <c r="E141" s="224"/>
    </row>
    <row r="142" spans="1:5">
      <c r="A142" s="208"/>
      <c r="B142" s="208"/>
      <c r="C142" s="244"/>
      <c r="D142" s="221"/>
      <c r="E142" s="224"/>
    </row>
    <row r="143" spans="1:5">
      <c r="A143" s="208"/>
      <c r="B143" s="208"/>
      <c r="C143" s="244"/>
      <c r="D143" s="221"/>
      <c r="E143" s="224"/>
    </row>
    <row r="144" spans="1:5">
      <c r="A144" s="208"/>
      <c r="B144" s="208"/>
      <c r="C144" s="244"/>
      <c r="D144" s="221"/>
      <c r="E144" s="224"/>
    </row>
    <row r="145" spans="1:5">
      <c r="A145" s="208"/>
      <c r="B145" s="208"/>
      <c r="C145" s="244"/>
      <c r="D145" s="221"/>
      <c r="E145" s="224"/>
    </row>
    <row r="146" spans="1:5">
      <c r="A146" s="208"/>
      <c r="B146" s="208"/>
      <c r="C146" s="244"/>
      <c r="D146" s="221"/>
      <c r="E146" s="224"/>
    </row>
    <row r="147" spans="1:5">
      <c r="A147" s="208"/>
      <c r="B147" s="208"/>
      <c r="C147" s="244"/>
      <c r="D147" s="221"/>
      <c r="E147" s="224"/>
    </row>
    <row r="148" spans="1:5">
      <c r="A148" s="208"/>
      <c r="B148" s="208"/>
      <c r="C148" s="244"/>
      <c r="D148" s="221"/>
      <c r="E148" s="224"/>
    </row>
    <row r="149" spans="1:5">
      <c r="A149" s="208"/>
      <c r="B149" s="208"/>
      <c r="C149" s="244"/>
      <c r="D149" s="221"/>
      <c r="E149" s="224"/>
    </row>
    <row r="150" spans="1:5">
      <c r="A150" s="208"/>
      <c r="B150" s="208"/>
      <c r="C150" s="244"/>
      <c r="D150" s="221"/>
      <c r="E150" s="224"/>
    </row>
    <row r="151" spans="1:5">
      <c r="A151" s="208"/>
      <c r="B151" s="208"/>
      <c r="C151" s="244"/>
      <c r="D151" s="221"/>
      <c r="E151" s="224"/>
    </row>
    <row r="152" spans="1:5">
      <c r="A152" s="208"/>
      <c r="B152" s="208"/>
      <c r="C152" s="244"/>
      <c r="D152" s="221"/>
      <c r="E152" s="224"/>
    </row>
    <row r="153" spans="1:5">
      <c r="A153" s="208"/>
      <c r="B153" s="208"/>
      <c r="C153" s="244"/>
      <c r="D153" s="221"/>
      <c r="E153" s="224"/>
    </row>
    <row r="154" spans="1:5">
      <c r="A154" s="208"/>
      <c r="B154" s="208"/>
      <c r="C154" s="244"/>
      <c r="D154" s="221"/>
      <c r="E154" s="224"/>
    </row>
    <row r="155" spans="1:5">
      <c r="A155" s="208"/>
      <c r="B155" s="208"/>
      <c r="C155" s="244"/>
      <c r="D155" s="221"/>
      <c r="E155" s="224"/>
    </row>
    <row r="156" spans="1:5">
      <c r="A156" s="208"/>
      <c r="B156" s="208"/>
      <c r="C156" s="244"/>
      <c r="D156" s="221"/>
      <c r="E156" s="224"/>
    </row>
    <row r="157" spans="1:5">
      <c r="A157" s="208"/>
      <c r="B157" s="208"/>
      <c r="C157" s="244"/>
      <c r="D157" s="221"/>
      <c r="E157" s="224"/>
    </row>
    <row r="158" spans="1:5">
      <c r="A158" s="208"/>
      <c r="B158" s="208"/>
      <c r="C158" s="244"/>
      <c r="D158" s="221"/>
      <c r="E158" s="224"/>
    </row>
    <row r="159" spans="1:5">
      <c r="A159" s="208"/>
      <c r="B159" s="208"/>
      <c r="C159" s="244"/>
      <c r="D159" s="221"/>
      <c r="E159" s="224"/>
    </row>
    <row r="160" spans="1:5">
      <c r="A160" s="208"/>
      <c r="B160" s="208"/>
      <c r="C160" s="244"/>
      <c r="D160" s="221"/>
      <c r="E160" s="224"/>
    </row>
    <row r="161" spans="1:5">
      <c r="A161" s="208"/>
      <c r="B161" s="208"/>
      <c r="C161" s="244"/>
      <c r="D161" s="221"/>
      <c r="E161" s="224"/>
    </row>
    <row r="162" spans="1:5">
      <c r="A162" s="208"/>
      <c r="B162" s="208"/>
      <c r="C162" s="244"/>
      <c r="D162" s="221"/>
      <c r="E162" s="224"/>
    </row>
    <row r="163" spans="1:5">
      <c r="A163" s="208"/>
      <c r="B163" s="208"/>
      <c r="C163" s="244"/>
      <c r="D163" s="221"/>
      <c r="E163" s="224"/>
    </row>
    <row r="164" spans="1:5">
      <c r="A164" s="208"/>
      <c r="B164" s="208"/>
      <c r="C164" s="244"/>
      <c r="D164" s="221"/>
      <c r="E164" s="224"/>
    </row>
    <row r="165" spans="1:5">
      <c r="A165" s="208"/>
      <c r="B165" s="208"/>
      <c r="C165" s="244"/>
      <c r="D165" s="221"/>
      <c r="E165" s="224"/>
    </row>
    <row r="166" spans="1:5">
      <c r="A166" s="208"/>
      <c r="B166" s="208"/>
      <c r="C166" s="244"/>
      <c r="D166" s="221"/>
      <c r="E166" s="224"/>
    </row>
    <row r="167" spans="1:5">
      <c r="A167" s="208"/>
      <c r="B167" s="208"/>
      <c r="C167" s="244"/>
      <c r="D167" s="221"/>
      <c r="E167" s="224"/>
    </row>
    <row r="168" spans="1:5">
      <c r="A168" s="208"/>
      <c r="B168" s="208"/>
      <c r="C168" s="244"/>
      <c r="D168" s="221"/>
      <c r="E168" s="224"/>
    </row>
    <row r="169" spans="1:5">
      <c r="A169" s="208"/>
      <c r="B169" s="208"/>
      <c r="C169" s="244"/>
      <c r="D169" s="221"/>
      <c r="E169" s="224"/>
    </row>
    <row r="170" spans="1:5">
      <c r="A170" s="208"/>
      <c r="B170" s="208"/>
      <c r="C170" s="244"/>
      <c r="D170" s="221"/>
      <c r="E170" s="224"/>
    </row>
    <row r="171" spans="1:5">
      <c r="A171" s="208"/>
      <c r="B171" s="208"/>
      <c r="C171" s="244"/>
      <c r="D171" s="221"/>
      <c r="E171" s="224"/>
    </row>
    <row r="172" spans="1:5">
      <c r="A172" s="208"/>
      <c r="B172" s="208"/>
      <c r="C172" s="244"/>
      <c r="D172" s="221"/>
      <c r="E172" s="224"/>
    </row>
    <row r="173" spans="1:5">
      <c r="A173" s="208"/>
      <c r="B173" s="208"/>
      <c r="C173" s="244"/>
      <c r="D173" s="221"/>
      <c r="E173" s="224"/>
    </row>
    <row r="174" spans="1:5">
      <c r="A174" s="208"/>
      <c r="B174" s="208"/>
      <c r="C174" s="244"/>
      <c r="D174" s="221"/>
      <c r="E174" s="224"/>
    </row>
    <row r="175" spans="1:5">
      <c r="A175" s="208"/>
      <c r="B175" s="208"/>
      <c r="C175" s="244"/>
      <c r="D175" s="221"/>
      <c r="E175" s="224"/>
    </row>
    <row r="176" spans="1:5">
      <c r="A176" s="208"/>
      <c r="B176" s="208"/>
      <c r="C176" s="244"/>
      <c r="D176" s="221"/>
      <c r="E176" s="224"/>
    </row>
    <row r="177" spans="1:5">
      <c r="A177" s="208"/>
      <c r="B177" s="208"/>
      <c r="C177" s="244"/>
      <c r="D177" s="221"/>
      <c r="E177" s="224"/>
    </row>
    <row r="178" spans="1:5">
      <c r="A178" s="208"/>
      <c r="B178" s="208"/>
      <c r="C178" s="244"/>
      <c r="D178" s="221"/>
      <c r="E178" s="224"/>
    </row>
    <row r="179" spans="1:5">
      <c r="A179" s="208"/>
      <c r="B179" s="208"/>
      <c r="C179" s="244"/>
      <c r="D179" s="221"/>
      <c r="E179" s="224"/>
    </row>
    <row r="180" spans="1:5">
      <c r="A180" s="208"/>
      <c r="B180" s="208"/>
      <c r="C180" s="244"/>
      <c r="D180" s="221"/>
      <c r="E180" s="224"/>
    </row>
    <row r="181" spans="1:5">
      <c r="A181" s="208"/>
      <c r="B181" s="208"/>
      <c r="C181" s="244"/>
      <c r="D181" s="221"/>
      <c r="E181" s="224"/>
    </row>
    <row r="182" spans="1:5">
      <c r="A182" s="208"/>
      <c r="B182" s="208"/>
      <c r="C182" s="244"/>
      <c r="D182" s="221"/>
      <c r="E182" s="224"/>
    </row>
    <row r="183" spans="1:5">
      <c r="A183" s="208"/>
      <c r="B183" s="208"/>
      <c r="C183" s="244"/>
      <c r="D183" s="221"/>
      <c r="E183" s="224"/>
    </row>
    <row r="184" spans="1:5">
      <c r="A184" s="208"/>
      <c r="B184" s="208"/>
      <c r="C184" s="244"/>
      <c r="D184" s="221"/>
      <c r="E184" s="224"/>
    </row>
    <row r="185" spans="1:5">
      <c r="A185" s="208"/>
      <c r="B185" s="208"/>
      <c r="C185" s="244"/>
      <c r="D185" s="221"/>
      <c r="E185" s="224"/>
    </row>
    <row r="186" spans="1:5">
      <c r="A186" s="208"/>
      <c r="B186" s="208"/>
      <c r="C186" s="244"/>
      <c r="D186" s="221"/>
      <c r="E186" s="224"/>
    </row>
    <row r="187" spans="1:5">
      <c r="A187" s="208"/>
      <c r="B187" s="208"/>
      <c r="C187" s="244"/>
      <c r="D187" s="221"/>
      <c r="E187" s="224"/>
    </row>
    <row r="188" spans="1:5">
      <c r="A188" s="208"/>
      <c r="B188" s="208"/>
      <c r="C188" s="244"/>
      <c r="D188" s="221"/>
      <c r="E188" s="224"/>
    </row>
    <row r="189" spans="1:5">
      <c r="A189" s="208"/>
      <c r="B189" s="208"/>
      <c r="C189" s="244"/>
      <c r="D189" s="221"/>
      <c r="E189" s="224"/>
    </row>
    <row r="190" spans="1:5">
      <c r="A190" s="208"/>
      <c r="B190" s="208"/>
      <c r="C190" s="244"/>
      <c r="D190" s="221"/>
      <c r="E190" s="224"/>
    </row>
    <row r="191" spans="1:5">
      <c r="A191" s="208"/>
      <c r="B191" s="208"/>
      <c r="C191" s="244"/>
      <c r="D191" s="221"/>
      <c r="E191" s="224"/>
    </row>
    <row r="192" spans="1:5">
      <c r="A192" s="208"/>
      <c r="B192" s="208"/>
      <c r="C192" s="244"/>
      <c r="D192" s="221"/>
      <c r="E192" s="224"/>
    </row>
    <row r="193" spans="1:5">
      <c r="A193" s="208"/>
      <c r="B193" s="208"/>
      <c r="C193" s="244"/>
      <c r="D193" s="221"/>
      <c r="E193" s="224"/>
    </row>
    <row r="194" spans="1:5">
      <c r="A194" s="208"/>
      <c r="B194" s="208"/>
      <c r="C194" s="244"/>
      <c r="D194" s="221"/>
      <c r="E194" s="224"/>
    </row>
    <row r="195" spans="1:5">
      <c r="A195" s="208"/>
      <c r="B195" s="208"/>
      <c r="C195" s="244"/>
      <c r="D195" s="221"/>
      <c r="E195" s="224"/>
    </row>
    <row r="196" spans="1:5">
      <c r="A196" s="224"/>
      <c r="B196" s="224"/>
      <c r="C196" s="245"/>
      <c r="D196" s="246"/>
      <c r="E196" s="224"/>
    </row>
  </sheetData>
  <mergeCells count="5">
    <mergeCell ref="A17:D17"/>
    <mergeCell ref="A1:C1"/>
    <mergeCell ref="A4:C5"/>
    <mergeCell ref="A2:D2"/>
    <mergeCell ref="D4:D5"/>
  </mergeCells>
  <pageMargins left="0.39370078740157483" right="0" top="0.74803149606299213" bottom="0" header="0.31496062992125984" footer="0.31496062992125984"/>
  <pageSetup scale="7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17"/>
  <sheetViews>
    <sheetView showGridLines="0" zoomScaleNormal="100" workbookViewId="0">
      <selection sqref="A1:C1"/>
    </sheetView>
  </sheetViews>
  <sheetFormatPr baseColWidth="10" defaultRowHeight="14.25"/>
  <cols>
    <col min="1" max="1" width="31.5703125" style="29" customWidth="1"/>
    <col min="2" max="5" width="20.7109375" style="29" customWidth="1"/>
    <col min="6" max="6" width="20.140625" style="29" customWidth="1"/>
    <col min="7" max="7" width="20.140625" style="29" bestFit="1" customWidth="1"/>
    <col min="8" max="16384" width="11.42578125" style="29"/>
  </cols>
  <sheetData>
    <row r="1" spans="1:20" s="24" customFormat="1" ht="42.75" customHeight="1">
      <c r="A1" s="451" t="s">
        <v>301</v>
      </c>
      <c r="B1" s="451"/>
      <c r="C1" s="451"/>
      <c r="D1" s="452" t="s">
        <v>569</v>
      </c>
      <c r="E1" s="452"/>
      <c r="F1" s="28"/>
      <c r="G1" s="91"/>
      <c r="H1" s="453"/>
      <c r="I1" s="453"/>
      <c r="J1" s="453"/>
      <c r="K1" s="453"/>
      <c r="L1" s="92"/>
      <c r="M1" s="93"/>
      <c r="N1" s="49"/>
      <c r="O1" s="49"/>
      <c r="P1" s="49"/>
      <c r="Q1" s="49"/>
      <c r="R1" s="49"/>
      <c r="S1" s="49"/>
      <c r="T1" s="49"/>
    </row>
    <row r="2" spans="1:20" s="94" customFormat="1" ht="9" customHeight="1">
      <c r="A2" s="454"/>
      <c r="B2" s="454"/>
      <c r="C2" s="454"/>
      <c r="D2" s="454"/>
      <c r="E2" s="454"/>
      <c r="F2" s="315"/>
      <c r="G2" s="315"/>
      <c r="H2" s="316"/>
      <c r="I2" s="316"/>
      <c r="J2" s="317"/>
      <c r="K2" s="317"/>
      <c r="L2" s="317"/>
      <c r="M2" s="316"/>
      <c r="N2" s="49"/>
      <c r="O2" s="49"/>
      <c r="P2" s="49"/>
      <c r="Q2" s="49"/>
      <c r="R2" s="49"/>
      <c r="S2" s="49"/>
      <c r="T2" s="49"/>
    </row>
    <row r="3" spans="1:20" ht="84" customHeight="1" thickBot="1">
      <c r="A3" s="455" t="s">
        <v>575</v>
      </c>
      <c r="B3" s="455"/>
      <c r="C3" s="455"/>
      <c r="D3" s="455"/>
      <c r="E3" s="455"/>
    </row>
    <row r="4" spans="1:20" s="95" customFormat="1" ht="6" customHeight="1">
      <c r="A4" s="96"/>
      <c r="B4" s="96"/>
      <c r="C4" s="96"/>
      <c r="D4" s="96"/>
      <c r="E4" s="96"/>
    </row>
    <row r="5" spans="1:20" s="320" customFormat="1" ht="30" customHeight="1">
      <c r="A5" s="318"/>
      <c r="B5" s="319" t="s">
        <v>294</v>
      </c>
      <c r="C5" s="319" t="s">
        <v>295</v>
      </c>
      <c r="D5" s="319" t="s">
        <v>296</v>
      </c>
      <c r="E5" s="319" t="s">
        <v>24</v>
      </c>
    </row>
    <row r="6" spans="1:20" s="95" customFormat="1" ht="3" customHeight="1" thickBot="1">
      <c r="A6" s="321"/>
      <c r="B6" s="321"/>
      <c r="C6" s="321"/>
      <c r="D6" s="321"/>
      <c r="E6" s="321"/>
    </row>
    <row r="7" spans="1:20" s="95" customFormat="1" ht="3" customHeight="1" thickBot="1">
      <c r="A7" s="322"/>
      <c r="B7" s="322"/>
      <c r="C7" s="322"/>
      <c r="D7" s="322"/>
      <c r="E7" s="322"/>
    </row>
    <row r="8" spans="1:20" s="97" customFormat="1" ht="12.75">
      <c r="A8" s="323" t="s">
        <v>24</v>
      </c>
      <c r="B8" s="324">
        <f>+B9+B12</f>
        <v>512255983.58000004</v>
      </c>
      <c r="C8" s="324">
        <f t="shared" ref="C8:D8" si="0">+C9+C12</f>
        <v>645476149.05200005</v>
      </c>
      <c r="D8" s="324">
        <f t="shared" si="0"/>
        <v>18041605.370000001</v>
      </c>
      <c r="E8" s="324">
        <f t="shared" ref="E8:E9" si="1">+B8+C8+D8</f>
        <v>1175773738.0019999</v>
      </c>
    </row>
    <row r="9" spans="1:20" s="97" customFormat="1" ht="12.75">
      <c r="A9" s="323" t="s">
        <v>455</v>
      </c>
      <c r="B9" s="324">
        <f>+B10+B11</f>
        <v>226312133.87</v>
      </c>
      <c r="C9" s="324">
        <f t="shared" ref="C9:D9" si="2">+C10+C11</f>
        <v>500000</v>
      </c>
      <c r="D9" s="324">
        <f t="shared" si="2"/>
        <v>0</v>
      </c>
      <c r="E9" s="324">
        <f t="shared" si="1"/>
        <v>226812133.87</v>
      </c>
    </row>
    <row r="10" spans="1:20" s="97" customFormat="1" ht="12.75">
      <c r="A10" s="325" t="s">
        <v>456</v>
      </c>
      <c r="B10" s="326">
        <f>Fiscales!C8</f>
        <v>222641571.87</v>
      </c>
      <c r="C10" s="326">
        <f>Fiscales!D8</f>
        <v>500000</v>
      </c>
      <c r="D10" s="326">
        <f>Fiscales!E8</f>
        <v>0</v>
      </c>
      <c r="E10" s="326">
        <f>SUM(B10:D10)</f>
        <v>223141571.87</v>
      </c>
      <c r="F10" s="340"/>
      <c r="G10" s="340"/>
      <c r="H10" s="340"/>
      <c r="I10" s="340"/>
      <c r="J10" s="340"/>
    </row>
    <row r="11" spans="1:20" s="97" customFormat="1" ht="12.75">
      <c r="A11" s="325" t="s">
        <v>457</v>
      </c>
      <c r="B11" s="326">
        <f>Propios!C8</f>
        <v>3670562</v>
      </c>
      <c r="C11" s="326">
        <f>Propios!D8</f>
        <v>0</v>
      </c>
      <c r="D11" s="326">
        <f>Propios!E8</f>
        <v>0</v>
      </c>
      <c r="E11" s="326">
        <f>SUM(B11:D11)</f>
        <v>3670562</v>
      </c>
      <c r="F11" s="340"/>
      <c r="G11" s="340"/>
      <c r="H11" s="340"/>
      <c r="I11" s="340"/>
      <c r="J11" s="340"/>
    </row>
    <row r="12" spans="1:20" s="97" customFormat="1" ht="12.75">
      <c r="A12" s="323" t="s">
        <v>458</v>
      </c>
      <c r="B12" s="324">
        <f>'Ahorro Poderes-Entes Autónomos'!C8</f>
        <v>285943849.71000004</v>
      </c>
      <c r="C12" s="324">
        <f>'Ahorro Poderes-Entes Autónomos'!D8</f>
        <v>644976149.05200005</v>
      </c>
      <c r="D12" s="324">
        <f>'Ahorro Poderes-Entes Autónomos'!E8</f>
        <v>18041605.370000001</v>
      </c>
      <c r="E12" s="324">
        <f>SUM(B12:D12)</f>
        <v>948961604.13200009</v>
      </c>
    </row>
    <row r="13" spans="1:20" s="97" customFormat="1" ht="4.5" customHeight="1" thickBot="1">
      <c r="A13" s="327"/>
      <c r="B13" s="328"/>
      <c r="C13" s="328"/>
      <c r="D13" s="328"/>
      <c r="E13" s="328"/>
    </row>
    <row r="14" spans="1:20">
      <c r="A14" s="329" t="s">
        <v>12</v>
      </c>
    </row>
    <row r="15" spans="1:20">
      <c r="B15" s="330"/>
      <c r="C15" s="330"/>
      <c r="D15" s="330"/>
      <c r="E15" s="330"/>
    </row>
    <row r="17" spans="2:5">
      <c r="B17" s="330"/>
      <c r="C17" s="330"/>
      <c r="D17" s="330"/>
      <c r="E17" s="330"/>
    </row>
  </sheetData>
  <mergeCells count="5">
    <mergeCell ref="A1:C1"/>
    <mergeCell ref="D1:E1"/>
    <mergeCell ref="H1:K1"/>
    <mergeCell ref="A2:E2"/>
    <mergeCell ref="A3:E3"/>
  </mergeCells>
  <printOptions horizontalCentered="1"/>
  <pageMargins left="0.70866141732283472" right="0.70866141732283472" top="0.74803149606299213" bottom="0.74803149606299213" header="0.31496062992125984" footer="0.31496062992125984"/>
  <pageSetup scale="80" orientation="landscape" r:id="rId1"/>
  <colBreaks count="1" manualBreakCount="1">
    <brk id="5" max="1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18"/>
  <sheetViews>
    <sheetView showGridLines="0" zoomScaleNormal="100" workbookViewId="0">
      <selection sqref="A1:D1"/>
    </sheetView>
  </sheetViews>
  <sheetFormatPr baseColWidth="10" defaultRowHeight="14.25"/>
  <cols>
    <col min="1" max="1" width="5.7109375" style="29" customWidth="1"/>
    <col min="2" max="2" width="46.42578125" style="29" customWidth="1"/>
    <col min="3" max="6" width="20.7109375" style="29" customWidth="1"/>
    <col min="7" max="7" width="20.140625" style="29" bestFit="1" customWidth="1"/>
    <col min="8" max="10" width="11.42578125" style="29"/>
    <col min="11" max="11" width="48.7109375" style="29" customWidth="1"/>
    <col min="12" max="12" width="18.42578125" style="29" bestFit="1" customWidth="1"/>
    <col min="13" max="16384" width="11.42578125" style="29"/>
  </cols>
  <sheetData>
    <row r="1" spans="1:21" s="24" customFormat="1" ht="42.75" customHeight="1">
      <c r="A1" s="451" t="s">
        <v>301</v>
      </c>
      <c r="B1" s="451"/>
      <c r="C1" s="451"/>
      <c r="D1" s="451"/>
      <c r="E1" s="452" t="s">
        <v>569</v>
      </c>
      <c r="F1" s="452"/>
      <c r="G1" s="28"/>
      <c r="H1" s="91"/>
      <c r="I1" s="453"/>
      <c r="J1" s="453"/>
      <c r="K1" s="453"/>
      <c r="L1" s="453"/>
      <c r="M1" s="92"/>
      <c r="N1" s="93"/>
      <c r="O1" s="49"/>
      <c r="P1" s="49"/>
      <c r="Q1" s="49"/>
      <c r="R1" s="49"/>
      <c r="S1" s="49"/>
      <c r="T1" s="49"/>
      <c r="U1" s="49"/>
    </row>
    <row r="2" spans="1:21" s="94" customFormat="1" ht="9" customHeight="1">
      <c r="A2" s="454"/>
      <c r="B2" s="454"/>
      <c r="C2" s="454"/>
      <c r="D2" s="454"/>
      <c r="E2" s="454"/>
      <c r="F2" s="454"/>
      <c r="G2" s="315"/>
      <c r="H2" s="315"/>
      <c r="I2" s="316"/>
      <c r="J2" s="316"/>
      <c r="K2" s="317"/>
      <c r="L2" s="317"/>
      <c r="M2" s="317"/>
      <c r="N2" s="316"/>
      <c r="O2" s="49"/>
      <c r="P2" s="49"/>
      <c r="Q2" s="49"/>
      <c r="R2" s="49"/>
      <c r="S2" s="49"/>
      <c r="T2" s="49"/>
      <c r="U2" s="49"/>
    </row>
    <row r="3" spans="1:21" ht="96.75" customHeight="1" thickBot="1">
      <c r="A3" s="455" t="s">
        <v>576</v>
      </c>
      <c r="B3" s="455"/>
      <c r="C3" s="455"/>
      <c r="D3" s="455"/>
      <c r="E3" s="455"/>
      <c r="F3" s="455"/>
    </row>
    <row r="4" spans="1:21" s="95" customFormat="1" ht="6" customHeight="1">
      <c r="A4" s="96"/>
      <c r="B4" s="96"/>
      <c r="C4" s="96"/>
      <c r="D4" s="96"/>
      <c r="E4" s="96"/>
      <c r="F4" s="96"/>
    </row>
    <row r="5" spans="1:21" s="97" customFormat="1" ht="26.25" customHeight="1">
      <c r="A5" s="331" t="s">
        <v>283</v>
      </c>
      <c r="B5" s="332"/>
      <c r="C5" s="313" t="s">
        <v>294</v>
      </c>
      <c r="D5" s="313" t="s">
        <v>295</v>
      </c>
      <c r="E5" s="313" t="s">
        <v>296</v>
      </c>
      <c r="F5" s="313" t="s">
        <v>304</v>
      </c>
    </row>
    <row r="6" spans="1:21" s="97" customFormat="1" ht="3" customHeight="1" thickBot="1">
      <c r="A6" s="98"/>
      <c r="B6" s="99"/>
      <c r="C6" s="100"/>
      <c r="D6" s="100"/>
      <c r="E6" s="100"/>
      <c r="F6" s="100"/>
    </row>
    <row r="7" spans="1:21" s="97" customFormat="1" ht="3" customHeight="1" thickBot="1">
      <c r="A7" s="101"/>
      <c r="B7" s="102"/>
      <c r="C7" s="103"/>
      <c r="D7" s="103"/>
      <c r="E7" s="103"/>
      <c r="F7" s="103"/>
    </row>
    <row r="8" spans="1:21" s="97" customFormat="1" ht="12.75">
      <c r="A8" s="333" t="s">
        <v>24</v>
      </c>
      <c r="B8" s="334"/>
      <c r="C8" s="335">
        <f t="shared" ref="C8:E8" si="0">SUM(C9:C12)</f>
        <v>222641571.87</v>
      </c>
      <c r="D8" s="335">
        <f t="shared" si="0"/>
        <v>500000</v>
      </c>
      <c r="E8" s="335">
        <f t="shared" si="0"/>
        <v>0</v>
      </c>
      <c r="F8" s="335">
        <f>SUM(F9:F12)</f>
        <v>223141571.87</v>
      </c>
      <c r="G8" s="336"/>
      <c r="H8" s="336"/>
      <c r="I8" s="336"/>
      <c r="J8" s="336"/>
      <c r="K8" s="336"/>
    </row>
    <row r="9" spans="1:21" s="97" customFormat="1" ht="12.75">
      <c r="A9" s="337">
        <v>9</v>
      </c>
      <c r="B9" s="338" t="s">
        <v>289</v>
      </c>
      <c r="C9" s="339">
        <v>19168938.940000013</v>
      </c>
      <c r="D9" s="339">
        <v>0</v>
      </c>
      <c r="E9" s="339">
        <v>0</v>
      </c>
      <c r="F9" s="339">
        <f>SUM(C9:E9)</f>
        <v>19168938.940000013</v>
      </c>
      <c r="G9" s="340"/>
    </row>
    <row r="10" spans="1:21" s="97" customFormat="1" ht="12.75">
      <c r="A10" s="337">
        <v>36</v>
      </c>
      <c r="B10" s="338" t="s">
        <v>398</v>
      </c>
      <c r="C10" s="339">
        <v>179921992.28999999</v>
      </c>
      <c r="D10" s="339">
        <v>0</v>
      </c>
      <c r="E10" s="339">
        <v>0</v>
      </c>
      <c r="F10" s="339">
        <f>SUM(C10:E10)</f>
        <v>179921992.28999999</v>
      </c>
      <c r="G10" s="340"/>
    </row>
    <row r="11" spans="1:21" s="97" customFormat="1" ht="12.75">
      <c r="A11" s="337">
        <v>41</v>
      </c>
      <c r="B11" s="338" t="s">
        <v>272</v>
      </c>
      <c r="C11" s="339">
        <v>0</v>
      </c>
      <c r="D11" s="339">
        <v>500000</v>
      </c>
      <c r="E11" s="339">
        <v>0</v>
      </c>
      <c r="F11" s="339">
        <f>SUM(C11:E11)</f>
        <v>500000</v>
      </c>
      <c r="G11" s="340"/>
    </row>
    <row r="12" spans="1:21" s="97" customFormat="1" ht="12.75">
      <c r="A12" s="337">
        <v>47</v>
      </c>
      <c r="B12" s="338" t="s">
        <v>409</v>
      </c>
      <c r="C12" s="339">
        <v>23550640.640000001</v>
      </c>
      <c r="D12" s="339">
        <v>0</v>
      </c>
      <c r="E12" s="339">
        <v>0</v>
      </c>
      <c r="F12" s="339">
        <f>SUM(C12:E12)</f>
        <v>23550640.640000001</v>
      </c>
      <c r="G12" s="340"/>
    </row>
    <row r="13" spans="1:21" s="97" customFormat="1" ht="4.5" customHeight="1" thickBot="1">
      <c r="A13" s="341"/>
      <c r="B13" s="342"/>
      <c r="C13" s="343"/>
      <c r="D13" s="343"/>
      <c r="E13" s="343"/>
      <c r="F13" s="343"/>
      <c r="G13" s="340"/>
    </row>
    <row r="14" spans="1:21" ht="100.5" customHeight="1">
      <c r="A14" s="456" t="s">
        <v>590</v>
      </c>
      <c r="B14" s="456"/>
      <c r="C14" s="456"/>
      <c r="D14" s="456"/>
      <c r="E14" s="456"/>
      <c r="F14" s="456"/>
      <c r="H14" s="97"/>
      <c r="K14" s="97"/>
      <c r="L14" s="97"/>
    </row>
    <row r="15" spans="1:21">
      <c r="H15" s="97"/>
      <c r="K15" s="97"/>
      <c r="L15" s="97"/>
    </row>
    <row r="16" spans="1:21">
      <c r="A16" s="48"/>
      <c r="H16" s="97"/>
      <c r="K16" s="97"/>
      <c r="L16" s="97"/>
    </row>
    <row r="17" spans="4:12">
      <c r="H17" s="97"/>
      <c r="K17" s="97"/>
      <c r="L17" s="97"/>
    </row>
    <row r="18" spans="4:12">
      <c r="D18" s="344"/>
      <c r="K18" s="97"/>
      <c r="L18" s="97"/>
    </row>
  </sheetData>
  <mergeCells count="6">
    <mergeCell ref="A14:F14"/>
    <mergeCell ref="A1:D1"/>
    <mergeCell ref="E1:F1"/>
    <mergeCell ref="I1:L1"/>
    <mergeCell ref="A2:F2"/>
    <mergeCell ref="A3:F3"/>
  </mergeCells>
  <printOptions horizontalCentered="1"/>
  <pageMargins left="0.39370078740157483" right="0.39370078740157483" top="0.39370078740157483" bottom="0.39370078740157483" header="0.31496062992125984" footer="0.31496062992125984"/>
  <pageSetup scale="6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28"/>
  <sheetViews>
    <sheetView showGridLines="0" zoomScaleNormal="100" workbookViewId="0">
      <selection sqref="A1:D1"/>
    </sheetView>
  </sheetViews>
  <sheetFormatPr baseColWidth="10" defaultRowHeight="15"/>
  <cols>
    <col min="1" max="1" width="5.7109375" style="354" customWidth="1"/>
    <col min="2" max="2" width="36.7109375" style="354" customWidth="1"/>
    <col min="3" max="6" width="20.7109375" style="354" customWidth="1"/>
    <col min="7" max="7" width="12.140625" style="354" bestFit="1" customWidth="1"/>
    <col min="8" max="8" width="11.42578125" style="354"/>
    <col min="9" max="9" width="12.140625" style="354" bestFit="1" customWidth="1"/>
    <col min="10" max="16384" width="11.42578125" style="354"/>
  </cols>
  <sheetData>
    <row r="1" spans="1:21" s="24" customFormat="1" ht="42.75" customHeight="1">
      <c r="A1" s="451" t="s">
        <v>301</v>
      </c>
      <c r="B1" s="451"/>
      <c r="C1" s="451"/>
      <c r="D1" s="451"/>
      <c r="E1" s="452" t="s">
        <v>569</v>
      </c>
      <c r="F1" s="452"/>
      <c r="G1" s="28"/>
      <c r="H1" s="91"/>
      <c r="I1" s="453"/>
      <c r="J1" s="453"/>
      <c r="K1" s="453"/>
      <c r="L1" s="453"/>
      <c r="M1" s="92"/>
      <c r="N1" s="93"/>
      <c r="O1" s="49"/>
      <c r="P1" s="49"/>
      <c r="Q1" s="49"/>
      <c r="R1" s="49"/>
      <c r="S1" s="49"/>
      <c r="T1" s="49"/>
      <c r="U1" s="49"/>
    </row>
    <row r="2" spans="1:21" s="94" customFormat="1" ht="9" customHeight="1">
      <c r="A2" s="454"/>
      <c r="B2" s="454"/>
      <c r="C2" s="454"/>
      <c r="D2" s="454"/>
      <c r="E2" s="454"/>
      <c r="F2" s="454"/>
      <c r="G2" s="315"/>
      <c r="H2" s="315"/>
      <c r="I2" s="316"/>
      <c r="J2" s="316"/>
      <c r="K2" s="317"/>
      <c r="L2" s="317"/>
      <c r="M2" s="317"/>
      <c r="N2" s="316"/>
      <c r="O2" s="49"/>
      <c r="P2" s="49"/>
      <c r="Q2" s="49"/>
      <c r="R2" s="49"/>
      <c r="S2" s="49"/>
      <c r="T2" s="49"/>
      <c r="U2" s="49"/>
    </row>
    <row r="3" spans="1:21" s="29" customFormat="1" ht="96.75" customHeight="1" thickBot="1">
      <c r="A3" s="455" t="s">
        <v>577</v>
      </c>
      <c r="B3" s="455"/>
      <c r="C3" s="455"/>
      <c r="D3" s="455"/>
      <c r="E3" s="455"/>
      <c r="F3" s="455"/>
    </row>
    <row r="4" spans="1:21" s="95" customFormat="1" ht="6" customHeight="1">
      <c r="A4" s="96"/>
      <c r="B4" s="96"/>
      <c r="C4" s="96"/>
      <c r="D4" s="96"/>
      <c r="E4" s="96"/>
      <c r="F4" s="96"/>
    </row>
    <row r="5" spans="1:21" s="97" customFormat="1" ht="26.25" customHeight="1">
      <c r="A5" s="331" t="s">
        <v>283</v>
      </c>
      <c r="B5" s="332"/>
      <c r="C5" s="313" t="s">
        <v>294</v>
      </c>
      <c r="D5" s="313" t="s">
        <v>295</v>
      </c>
      <c r="E5" s="313" t="s">
        <v>296</v>
      </c>
      <c r="F5" s="313" t="s">
        <v>459</v>
      </c>
    </row>
    <row r="6" spans="1:21" s="97" customFormat="1" ht="3" customHeight="1" thickBot="1">
      <c r="A6" s="98"/>
      <c r="B6" s="99"/>
      <c r="C6" s="100"/>
      <c r="D6" s="100"/>
      <c r="E6" s="100"/>
      <c r="F6" s="100"/>
    </row>
    <row r="7" spans="1:21" s="97" customFormat="1" ht="3" customHeight="1" thickBot="1">
      <c r="A7" s="101"/>
      <c r="B7" s="102"/>
      <c r="C7" s="103"/>
      <c r="D7" s="103"/>
      <c r="E7" s="103"/>
      <c r="F7" s="103"/>
    </row>
    <row r="8" spans="1:21" s="347" customFormat="1" ht="13.5">
      <c r="A8" s="333" t="s">
        <v>24</v>
      </c>
      <c r="B8" s="345"/>
      <c r="C8" s="346">
        <f>SUM(C9:C9)</f>
        <v>3670562</v>
      </c>
      <c r="D8" s="346">
        <f>SUM(D9:D9)</f>
        <v>0</v>
      </c>
      <c r="E8" s="346">
        <f>SUM(E9:E9)</f>
        <v>0</v>
      </c>
      <c r="F8" s="346">
        <f>SUM(F9:F9)</f>
        <v>3670562</v>
      </c>
    </row>
    <row r="9" spans="1:21" s="347" customFormat="1" ht="15" customHeight="1">
      <c r="A9" s="337">
        <v>6</v>
      </c>
      <c r="B9" s="338" t="s">
        <v>287</v>
      </c>
      <c r="C9" s="339">
        <v>3670562</v>
      </c>
      <c r="D9" s="339">
        <v>0</v>
      </c>
      <c r="E9" s="348">
        <v>0</v>
      </c>
      <c r="F9" s="349">
        <v>3670562</v>
      </c>
      <c r="G9" s="350"/>
      <c r="H9" s="350"/>
      <c r="I9" s="350"/>
      <c r="J9" s="350"/>
      <c r="K9" s="350"/>
    </row>
    <row r="10" spans="1:21" s="347" customFormat="1" ht="4.5" customHeight="1" thickBot="1">
      <c r="A10" s="341"/>
      <c r="B10" s="342"/>
      <c r="C10" s="343"/>
      <c r="D10" s="343"/>
      <c r="E10" s="351"/>
      <c r="F10" s="352"/>
      <c r="G10" s="350"/>
      <c r="H10" s="350"/>
      <c r="I10" s="350"/>
      <c r="J10" s="350"/>
      <c r="K10" s="350"/>
    </row>
    <row r="11" spans="1:21" s="353" customFormat="1" ht="113.25" customHeight="1">
      <c r="A11" s="457" t="s">
        <v>589</v>
      </c>
      <c r="B11" s="457"/>
      <c r="C11" s="457"/>
      <c r="D11" s="457"/>
      <c r="E11" s="457"/>
      <c r="F11" s="457"/>
      <c r="I11" s="458"/>
      <c r="J11" s="458"/>
      <c r="K11" s="458"/>
      <c r="L11" s="458"/>
      <c r="M11" s="458"/>
      <c r="N11" s="458"/>
    </row>
    <row r="12" spans="1:21" ht="15.75" customHeight="1">
      <c r="I12" s="458"/>
      <c r="J12" s="458"/>
      <c r="K12" s="458"/>
      <c r="L12" s="458"/>
      <c r="M12" s="458"/>
      <c r="N12" s="458"/>
    </row>
    <row r="13" spans="1:21" ht="15.75" customHeight="1">
      <c r="I13" s="458"/>
      <c r="J13" s="458"/>
      <c r="K13" s="458"/>
      <c r="L13" s="458"/>
      <c r="M13" s="458"/>
      <c r="N13" s="458"/>
    </row>
    <row r="14" spans="1:21" ht="139.5" customHeight="1">
      <c r="G14" s="355"/>
      <c r="I14" s="458"/>
      <c r="J14" s="458"/>
      <c r="K14" s="458"/>
      <c r="L14" s="458"/>
      <c r="M14" s="458"/>
      <c r="N14" s="458"/>
    </row>
    <row r="15" spans="1:21">
      <c r="G15" s="355"/>
      <c r="I15" s="458"/>
      <c r="J15" s="458"/>
      <c r="K15" s="458"/>
      <c r="L15" s="458"/>
      <c r="M15" s="458"/>
      <c r="N15" s="458"/>
    </row>
    <row r="16" spans="1:21">
      <c r="G16" s="356"/>
      <c r="H16" s="357"/>
      <c r="I16" s="458"/>
      <c r="J16" s="458"/>
      <c r="K16" s="458"/>
      <c r="L16" s="458"/>
      <c r="M16" s="458"/>
      <c r="N16" s="458"/>
    </row>
    <row r="17" spans="7:14">
      <c r="G17" s="355"/>
      <c r="I17" s="458"/>
      <c r="J17" s="458"/>
      <c r="K17" s="458"/>
      <c r="L17" s="458"/>
      <c r="M17" s="458"/>
      <c r="N17" s="458"/>
    </row>
    <row r="18" spans="7:14">
      <c r="G18" s="355"/>
    </row>
    <row r="19" spans="7:14">
      <c r="G19" s="355"/>
    </row>
    <row r="20" spans="7:14">
      <c r="G20" s="355"/>
    </row>
    <row r="21" spans="7:14" ht="157.5" customHeight="1">
      <c r="G21" s="355"/>
    </row>
    <row r="22" spans="7:14" ht="15.75" customHeight="1">
      <c r="G22" s="355"/>
    </row>
    <row r="23" spans="7:14" ht="15.75" customHeight="1"/>
    <row r="24" spans="7:14" ht="15.75" customHeight="1"/>
    <row r="25" spans="7:14" ht="15.75" customHeight="1"/>
    <row r="26" spans="7:14" ht="15.75" customHeight="1"/>
    <row r="27" spans="7:14" ht="15.75" customHeight="1"/>
    <row r="28" spans="7:14" ht="15.75" customHeight="1"/>
  </sheetData>
  <mergeCells count="7">
    <mergeCell ref="A11:F11"/>
    <mergeCell ref="I11:N17"/>
    <mergeCell ref="A1:D1"/>
    <mergeCell ref="E1:F1"/>
    <mergeCell ref="I1:L1"/>
    <mergeCell ref="A2:F2"/>
    <mergeCell ref="A3:F3"/>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U25"/>
  <sheetViews>
    <sheetView showGridLines="0" zoomScaleNormal="100" workbookViewId="0">
      <selection sqref="A1:D1"/>
    </sheetView>
  </sheetViews>
  <sheetFormatPr baseColWidth="10" defaultRowHeight="14.25"/>
  <cols>
    <col min="1" max="1" width="4.28515625" style="30" customWidth="1"/>
    <col min="2" max="2" width="44.7109375" style="30" customWidth="1"/>
    <col min="3" max="6" width="18.7109375" style="30" customWidth="1"/>
    <col min="7" max="7" width="11.42578125" style="30"/>
    <col min="8" max="8" width="13.140625" style="30" bestFit="1" customWidth="1"/>
    <col min="9" max="9" width="11.42578125" style="30"/>
    <col min="10" max="10" width="12.5703125" style="30" customWidth="1"/>
    <col min="11" max="11" width="15.5703125" style="292" bestFit="1" customWidth="1"/>
    <col min="12" max="16384" width="11.42578125" style="30"/>
  </cols>
  <sheetData>
    <row r="1" spans="1:21" s="124" customFormat="1" ht="42.75" customHeight="1">
      <c r="A1" s="461" t="s">
        <v>301</v>
      </c>
      <c r="B1" s="461"/>
      <c r="C1" s="461"/>
      <c r="D1" s="461"/>
      <c r="E1" s="462" t="s">
        <v>569</v>
      </c>
      <c r="F1" s="462"/>
      <c r="G1" s="119"/>
      <c r="H1" s="120"/>
      <c r="I1" s="463"/>
      <c r="J1" s="463"/>
      <c r="K1" s="463"/>
      <c r="L1" s="463"/>
      <c r="M1" s="121"/>
      <c r="N1" s="122"/>
      <c r="O1" s="123"/>
      <c r="P1" s="123"/>
      <c r="Q1" s="123"/>
      <c r="R1" s="123"/>
      <c r="S1" s="123"/>
      <c r="T1" s="123"/>
      <c r="U1" s="123"/>
    </row>
    <row r="2" spans="1:21" s="128" customFormat="1" ht="9" customHeight="1">
      <c r="A2" s="464"/>
      <c r="B2" s="464"/>
      <c r="C2" s="464"/>
      <c r="D2" s="464"/>
      <c r="E2" s="464"/>
      <c r="F2" s="464"/>
      <c r="G2" s="125"/>
      <c r="H2" s="125"/>
      <c r="I2" s="126"/>
      <c r="J2" s="126"/>
      <c r="K2" s="291"/>
      <c r="L2" s="127"/>
      <c r="M2" s="127"/>
      <c r="N2" s="126"/>
      <c r="O2" s="123"/>
      <c r="P2" s="123"/>
      <c r="Q2" s="123"/>
      <c r="R2" s="123"/>
      <c r="S2" s="123"/>
      <c r="T2" s="123"/>
      <c r="U2" s="123"/>
    </row>
    <row r="3" spans="1:21" s="129" customFormat="1" ht="89.25" customHeight="1" thickBot="1">
      <c r="A3" s="455" t="s">
        <v>578</v>
      </c>
      <c r="B3" s="455"/>
      <c r="C3" s="455"/>
      <c r="D3" s="455"/>
      <c r="E3" s="455"/>
      <c r="F3" s="455"/>
      <c r="K3" s="292"/>
    </row>
    <row r="4" spans="1:21" s="130" customFormat="1" ht="6" customHeight="1">
      <c r="A4" s="96"/>
      <c r="B4" s="96"/>
      <c r="C4" s="96"/>
      <c r="D4" s="96"/>
      <c r="E4" s="96"/>
      <c r="F4" s="96"/>
      <c r="J4" s="129"/>
      <c r="K4" s="292"/>
    </row>
    <row r="5" spans="1:21" s="131" customFormat="1" ht="30.75" customHeight="1">
      <c r="A5" s="465" t="s">
        <v>293</v>
      </c>
      <c r="B5" s="465"/>
      <c r="C5" s="201" t="s">
        <v>294</v>
      </c>
      <c r="D5" s="201" t="s">
        <v>295</v>
      </c>
      <c r="E5" s="201" t="s">
        <v>296</v>
      </c>
      <c r="F5" s="201" t="s">
        <v>304</v>
      </c>
      <c r="J5" s="129"/>
      <c r="K5" s="292"/>
    </row>
    <row r="6" spans="1:21" s="131" customFormat="1" ht="3" customHeight="1" thickBot="1">
      <c r="A6" s="98"/>
      <c r="B6" s="99"/>
      <c r="C6" s="100"/>
      <c r="D6" s="100"/>
      <c r="E6" s="100"/>
      <c r="F6" s="100"/>
      <c r="J6" s="129"/>
      <c r="K6" s="292"/>
    </row>
    <row r="7" spans="1:21" s="131" customFormat="1" ht="3" customHeight="1" thickBot="1">
      <c r="A7" s="101"/>
      <c r="B7" s="102"/>
      <c r="C7" s="103"/>
      <c r="D7" s="103"/>
      <c r="E7" s="103"/>
      <c r="F7" s="103"/>
      <c r="J7" s="129"/>
      <c r="K7" s="292"/>
    </row>
    <row r="8" spans="1:21">
      <c r="A8" s="466" t="s">
        <v>24</v>
      </c>
      <c r="B8" s="466"/>
      <c r="C8" s="249">
        <f t="shared" ref="C8:E8" si="0">+C9+C12+C16+C17+C18+C19+C20+C21+C22</f>
        <v>285943849.71000004</v>
      </c>
      <c r="D8" s="249">
        <f t="shared" si="0"/>
        <v>644976149.05200005</v>
      </c>
      <c r="E8" s="249">
        <f t="shared" si="0"/>
        <v>18041605.370000001</v>
      </c>
      <c r="F8" s="249">
        <f>+F9+F12+F16+F17+F18+F19+F20+F21+F22</f>
        <v>948961604.13199997</v>
      </c>
      <c r="H8" s="358"/>
      <c r="I8" s="358"/>
      <c r="J8" s="358"/>
      <c r="K8" s="358"/>
    </row>
    <row r="9" spans="1:21">
      <c r="A9" s="250">
        <v>1</v>
      </c>
      <c r="B9" s="251" t="s">
        <v>263</v>
      </c>
      <c r="C9" s="249">
        <f>+SUM(C10:C11)</f>
        <v>11438934.030000031</v>
      </c>
      <c r="D9" s="249">
        <f>+SUM(D10:D11)</f>
        <v>41273373.211999997</v>
      </c>
      <c r="E9" s="249">
        <f>+SUM(E10:E11)</f>
        <v>18023444.370000001</v>
      </c>
      <c r="F9" s="249">
        <f>+SUM(F10:F11)</f>
        <v>70735751.612000033</v>
      </c>
      <c r="J9" s="129"/>
    </row>
    <row r="10" spans="1:21">
      <c r="A10" s="252"/>
      <c r="B10" s="253" t="s">
        <v>264</v>
      </c>
      <c r="C10" s="254">
        <v>905449.03000003099</v>
      </c>
      <c r="D10" s="254">
        <v>38159279.960000001</v>
      </c>
      <c r="E10" s="254">
        <v>18023444.370000001</v>
      </c>
      <c r="F10" s="254">
        <f>+SUM(C10:E10)</f>
        <v>57088173.360000029</v>
      </c>
      <c r="J10" s="129"/>
    </row>
    <row r="11" spans="1:21">
      <c r="A11" s="252"/>
      <c r="B11" s="253" t="s">
        <v>265</v>
      </c>
      <c r="C11" s="254">
        <v>10533485</v>
      </c>
      <c r="D11" s="254">
        <v>3114093.2519999994</v>
      </c>
      <c r="E11" s="254"/>
      <c r="F11" s="254">
        <f>+SUM(C11:E11)</f>
        <v>13647578.252</v>
      </c>
      <c r="J11" s="129"/>
    </row>
    <row r="12" spans="1:21">
      <c r="A12" s="250">
        <v>3</v>
      </c>
      <c r="B12" s="251" t="s">
        <v>267</v>
      </c>
      <c r="C12" s="249">
        <f>+SUM(C13:C15)</f>
        <v>181777811</v>
      </c>
      <c r="D12" s="249">
        <f>+SUM(D13:D15)</f>
        <v>423603130</v>
      </c>
      <c r="E12" s="249">
        <f>+SUM(E13:E15)</f>
        <v>18161</v>
      </c>
      <c r="F12" s="249">
        <f>+SUM(F13:F15)</f>
        <v>605399102</v>
      </c>
      <c r="I12" s="31"/>
      <c r="J12" s="129"/>
    </row>
    <row r="13" spans="1:21">
      <c r="A13" s="252"/>
      <c r="B13" s="253" t="s">
        <v>268</v>
      </c>
      <c r="C13" s="254"/>
      <c r="D13" s="254">
        <v>53164903</v>
      </c>
      <c r="E13" s="254">
        <v>18161</v>
      </c>
      <c r="F13" s="254">
        <f t="shared" ref="F13:F22" si="1">+SUM(C13:E13)</f>
        <v>53183064</v>
      </c>
      <c r="J13" s="129"/>
    </row>
    <row r="14" spans="1:21">
      <c r="A14" s="252"/>
      <c r="B14" s="253" t="s">
        <v>297</v>
      </c>
      <c r="C14" s="254">
        <v>181777811</v>
      </c>
      <c r="D14" s="254">
        <v>369163092</v>
      </c>
      <c r="E14" s="254"/>
      <c r="F14" s="254">
        <f t="shared" si="1"/>
        <v>550940903</v>
      </c>
      <c r="J14" s="129"/>
    </row>
    <row r="15" spans="1:21" ht="25.5">
      <c r="A15" s="252"/>
      <c r="B15" s="253" t="s">
        <v>269</v>
      </c>
      <c r="C15" s="254"/>
      <c r="D15" s="254">
        <v>1275135</v>
      </c>
      <c r="E15" s="254"/>
      <c r="F15" s="254">
        <f t="shared" si="1"/>
        <v>1275135</v>
      </c>
      <c r="J15" s="129"/>
    </row>
    <row r="16" spans="1:21" ht="21" customHeight="1">
      <c r="A16" s="250">
        <v>22</v>
      </c>
      <c r="B16" s="251" t="s">
        <v>270</v>
      </c>
      <c r="C16" s="249"/>
      <c r="D16" s="249"/>
      <c r="E16" s="249"/>
      <c r="F16" s="249"/>
      <c r="J16" s="129"/>
    </row>
    <row r="17" spans="1:10" ht="21" customHeight="1">
      <c r="A17" s="250">
        <v>32</v>
      </c>
      <c r="B17" s="251" t="s">
        <v>591</v>
      </c>
      <c r="C17" s="249"/>
      <c r="D17" s="249">
        <v>12092548.180000002</v>
      </c>
      <c r="E17" s="249"/>
      <c r="F17" s="249">
        <f t="shared" si="1"/>
        <v>12092548.180000002</v>
      </c>
      <c r="J17" s="129"/>
    </row>
    <row r="18" spans="1:10" ht="29.25" customHeight="1">
      <c r="A18" s="250">
        <v>35</v>
      </c>
      <c r="B18" s="251" t="s">
        <v>298</v>
      </c>
      <c r="C18" s="249"/>
      <c r="D18" s="249">
        <v>17326542.579999998</v>
      </c>
      <c r="E18" s="249"/>
      <c r="F18" s="249">
        <f t="shared" si="1"/>
        <v>17326542.579999998</v>
      </c>
      <c r="J18" s="129"/>
    </row>
    <row r="19" spans="1:10" ht="29.25" customHeight="1">
      <c r="A19" s="250">
        <v>40</v>
      </c>
      <c r="B19" s="251" t="s">
        <v>271</v>
      </c>
      <c r="C19" s="249"/>
      <c r="D19" s="249">
        <v>24173814.200000007</v>
      </c>
      <c r="E19" s="249"/>
      <c r="F19" s="249">
        <f t="shared" si="1"/>
        <v>24173814.200000007</v>
      </c>
      <c r="J19" s="129"/>
    </row>
    <row r="20" spans="1:10" ht="29.25" customHeight="1">
      <c r="A20" s="250">
        <v>41</v>
      </c>
      <c r="B20" s="251" t="s">
        <v>272</v>
      </c>
      <c r="C20" s="249"/>
      <c r="D20" s="249">
        <v>750000</v>
      </c>
      <c r="E20" s="249"/>
      <c r="F20" s="249">
        <f t="shared" si="1"/>
        <v>750000</v>
      </c>
      <c r="J20" s="129"/>
    </row>
    <row r="21" spans="1:10">
      <c r="A21" s="255">
        <v>43</v>
      </c>
      <c r="B21" s="256" t="s">
        <v>273</v>
      </c>
      <c r="C21" s="257">
        <v>79536685.930000007</v>
      </c>
      <c r="D21" s="257">
        <v>115637206.19</v>
      </c>
      <c r="E21" s="257"/>
      <c r="F21" s="249">
        <f t="shared" si="1"/>
        <v>195173892.12</v>
      </c>
      <c r="J21" s="129"/>
    </row>
    <row r="22" spans="1:10" ht="29.25" customHeight="1">
      <c r="A22" s="250">
        <v>44</v>
      </c>
      <c r="B22" s="251" t="s">
        <v>299</v>
      </c>
      <c r="C22" s="249">
        <v>13190418.75</v>
      </c>
      <c r="D22" s="249">
        <v>10119534.689999999</v>
      </c>
      <c r="E22" s="249"/>
      <c r="F22" s="249">
        <f t="shared" si="1"/>
        <v>23309953.439999998</v>
      </c>
      <c r="J22" s="129"/>
    </row>
    <row r="23" spans="1:10" ht="4.5" customHeight="1" thickBot="1">
      <c r="A23" s="258"/>
      <c r="B23" s="259"/>
      <c r="C23" s="260"/>
      <c r="D23" s="260"/>
      <c r="E23" s="260"/>
      <c r="F23" s="260"/>
    </row>
    <row r="24" spans="1:10">
      <c r="A24" s="459" t="s">
        <v>300</v>
      </c>
      <c r="B24" s="460"/>
      <c r="C24" s="460"/>
      <c r="D24" s="460"/>
      <c r="E24" s="460"/>
      <c r="F24" s="460"/>
    </row>
    <row r="25" spans="1:10">
      <c r="A25" s="32"/>
      <c r="B25" s="32"/>
      <c r="C25" s="32"/>
      <c r="D25" s="32"/>
      <c r="E25" s="32"/>
      <c r="F25" s="32"/>
    </row>
  </sheetData>
  <mergeCells count="8">
    <mergeCell ref="A24:F24"/>
    <mergeCell ref="A1:D1"/>
    <mergeCell ref="E1:F1"/>
    <mergeCell ref="I1:L1"/>
    <mergeCell ref="A2:F2"/>
    <mergeCell ref="A3:F3"/>
    <mergeCell ref="A5:B5"/>
    <mergeCell ref="A8:B8"/>
  </mergeCells>
  <pageMargins left="0.70866141732283472" right="0.70866141732283472" top="0.74803149606299213" bottom="0.74803149606299213" header="0.31496062992125984" footer="0.31496062992125984"/>
  <pageSetup scale="69" fitToHeight="0" orientation="portrait" verticalDpi="0" r:id="rId1"/>
  <ignoredErrors>
    <ignoredError sqref="F12" formula="1"/>
    <ignoredError sqref="D12"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20</vt:i4>
      </vt:variant>
    </vt:vector>
  </HeadingPairs>
  <TitlesOfParts>
    <vt:vector size="37" baseType="lpstr">
      <vt:lpstr>Adecuaciones Presupuestarias 5%</vt:lpstr>
      <vt:lpstr>Ing. Exc. Autorizados</vt:lpstr>
      <vt:lpstr>Ing. Exc Infor.</vt:lpstr>
      <vt:lpstr>Aprovechamientos Otros</vt:lpstr>
      <vt:lpstr>Acuerdos de Ministración</vt:lpstr>
      <vt:lpstr>Total</vt:lpstr>
      <vt:lpstr>Fiscales</vt:lpstr>
      <vt:lpstr>Propios</vt:lpstr>
      <vt:lpstr>Ahorro Poderes-Entes Autónomos</vt:lpstr>
      <vt:lpstr>Balances</vt:lpstr>
      <vt:lpstr>Seguridad Pública y Nacional</vt:lpstr>
      <vt:lpstr>Incrementos Salariales</vt:lpstr>
      <vt:lpstr>Rec a CONACYT por INE</vt:lpstr>
      <vt:lpstr>Donativos</vt:lpstr>
      <vt:lpstr>Subsidios</vt:lpstr>
      <vt:lpstr>Inversión Física</vt:lpstr>
      <vt:lpstr>Gastos Obligatorios</vt:lpstr>
      <vt:lpstr>'Adecuaciones Presupuestarias 5%'!Área_de_impresión</vt:lpstr>
      <vt:lpstr>'Ahorro Poderes-Entes Autónomos'!Área_de_impresión</vt:lpstr>
      <vt:lpstr>'Aprovechamientos Otros'!Área_de_impresión</vt:lpstr>
      <vt:lpstr>Balances!Área_de_impresión</vt:lpstr>
      <vt:lpstr>Fiscales!Área_de_impresión</vt:lpstr>
      <vt:lpstr>'Gastos Obligatorios'!Área_de_impresión</vt:lpstr>
      <vt:lpstr>'Incrementos Salariales'!Área_de_impresión</vt:lpstr>
      <vt:lpstr>'Ing. Exc Infor.'!Área_de_impresión</vt:lpstr>
      <vt:lpstr>'Ing. Exc. Autorizados'!Área_de_impresión</vt:lpstr>
      <vt:lpstr>'Inversión Física'!Área_de_impresión</vt:lpstr>
      <vt:lpstr>Propios!Área_de_impresión</vt:lpstr>
      <vt:lpstr>'Seguridad Pública y Nacional'!Área_de_impresión</vt:lpstr>
      <vt:lpstr>Total!Área_de_impresión</vt:lpstr>
      <vt:lpstr>'Acuerdos de Ministración'!Títulos_a_imprimir</vt:lpstr>
      <vt:lpstr>'Adecuaciones Presupuestarias 5%'!Títulos_a_imprimir</vt:lpstr>
      <vt:lpstr>Donativos!Títulos_a_imprimir</vt:lpstr>
      <vt:lpstr>'Incrementos Salariales'!Títulos_a_imprimir</vt:lpstr>
      <vt:lpstr>'Ing. Exc. Autorizados'!Títulos_a_imprimir</vt:lpstr>
      <vt:lpstr>'Rec a CONACYT por INE'!Títulos_a_imprimir</vt:lpstr>
      <vt:lpstr>Subsidios!Títulos_a_imprimir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eric_ramirez</dc:creator>
  <cp:lastModifiedBy>usuario</cp:lastModifiedBy>
  <cp:lastPrinted>2020-07-22T00:35:28Z</cp:lastPrinted>
  <dcterms:created xsi:type="dcterms:W3CDTF">2012-04-13T18:39:44Z</dcterms:created>
  <dcterms:modified xsi:type="dcterms:W3CDTF">2020-10-29T00:49:44Z</dcterms:modified>
</cp:coreProperties>
</file>